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95" windowHeight="5730" activeTab="0"/>
  </bookViews>
  <sheets>
    <sheet name="interf_budgets" sheetId="1" r:id="rId1"/>
    <sheet name="antenna gain" sheetId="2" r:id="rId2"/>
    <sheet name="Oxigen Absorbtion" sheetId="3" r:id="rId3"/>
  </sheets>
  <definedNames>
    <definedName name="_xlnm.Print_Area" localSheetId="0">'interf_budgets'!$A$1:$G$41</definedName>
  </definedNames>
  <calcPr fullCalcOnLoad="1"/>
</workbook>
</file>

<file path=xl/sharedStrings.xml><?xml version="1.0" encoding="utf-8"?>
<sst xmlns="http://schemas.openxmlformats.org/spreadsheetml/2006/main" count="107" uniqueCount="70">
  <si>
    <t>Item</t>
  </si>
  <si>
    <t>Wavelength</t>
  </si>
  <si>
    <t>m</t>
  </si>
  <si>
    <t>dB/km</t>
  </si>
  <si>
    <t>dBm</t>
  </si>
  <si>
    <t>dBi</t>
  </si>
  <si>
    <t>dB</t>
  </si>
  <si>
    <t>Thermal Noise Floor</t>
  </si>
  <si>
    <t>dBm/Hz</t>
  </si>
  <si>
    <r>
      <t>Free Space Loss L</t>
    </r>
    <r>
      <rPr>
        <vertAlign val="subscript"/>
        <sz val="10"/>
        <rFont val="MS Sans Serif"/>
        <family val="2"/>
      </rPr>
      <t>s</t>
    </r>
  </si>
  <si>
    <r>
      <t>Interferer Power P</t>
    </r>
    <r>
      <rPr>
        <vertAlign val="subscript"/>
        <sz val="10"/>
        <rFont val="MS Sans Serif"/>
        <family val="2"/>
      </rPr>
      <t>t</t>
    </r>
  </si>
  <si>
    <t>Path Loss</t>
  </si>
  <si>
    <t>Interferer Transmit Antenna Gain G0</t>
  </si>
  <si>
    <t>Interferer EIRP</t>
  </si>
  <si>
    <t>Victim Receiver Bandwith</t>
  </si>
  <si>
    <t>MHz</t>
  </si>
  <si>
    <t>Victim Receiver Noise Figure</t>
  </si>
  <si>
    <t>Victim Receiver Noise Power</t>
  </si>
  <si>
    <t>Noise/Interferer Threshold</t>
  </si>
  <si>
    <t>Victim Receiver Interferer Limit</t>
  </si>
  <si>
    <t>Received Isotropic Interferer Power</t>
  </si>
  <si>
    <t>Margin</t>
  </si>
  <si>
    <t>Bandwidth Factor</t>
  </si>
  <si>
    <t>ITS1</t>
  </si>
  <si>
    <t>ITS2</t>
  </si>
  <si>
    <t>Window Barrier Loss</t>
  </si>
  <si>
    <t>D</t>
  </si>
  <si>
    <t>lambda</t>
  </si>
  <si>
    <t>G_1 /dBi</t>
  </si>
  <si>
    <t>phi1 /°</t>
  </si>
  <si>
    <t>G_0 /dBi</t>
  </si>
  <si>
    <t>G_1/G_0 / dB</t>
  </si>
  <si>
    <t>const</t>
  </si>
  <si>
    <t>Phi_G/°</t>
  </si>
  <si>
    <t>G</t>
  </si>
  <si>
    <t>G /dBi</t>
  </si>
  <si>
    <t>wigwam; mit missalignment nur noch 7dBi</t>
  </si>
  <si>
    <t>Frequency</t>
  </si>
  <si>
    <t>GHz</t>
  </si>
  <si>
    <t>Polarisation Loss min.</t>
  </si>
  <si>
    <t>H/V/C/45°</t>
  </si>
  <si>
    <t>Interferer Bandwidth (MHz)</t>
  </si>
  <si>
    <t>Interferer EIRP in the Victim Bandwith</t>
  </si>
  <si>
    <t>Interferer Effective Gain Gt</t>
  </si>
  <si>
    <t>Distance I/V</t>
  </si>
  <si>
    <r>
      <t>I</t>
    </r>
    <r>
      <rPr>
        <b/>
        <sz val="10"/>
        <rFont val="MS Sans Serif"/>
        <family val="2"/>
      </rPr>
      <t xml:space="preserve"> /</t>
    </r>
    <r>
      <rPr>
        <b/>
        <sz val="10"/>
        <color indexed="48"/>
        <rFont val="MS Sans Serif"/>
        <family val="2"/>
      </rPr>
      <t xml:space="preserve"> V</t>
    </r>
  </si>
  <si>
    <r>
      <t>Victim Receiver Effective Antenna Gain G</t>
    </r>
    <r>
      <rPr>
        <vertAlign val="subscript"/>
        <sz val="10"/>
        <rFont val="MS Sans Serif"/>
        <family val="2"/>
      </rPr>
      <t>r</t>
    </r>
  </si>
  <si>
    <t>Oxygen induced Loss @ see level</t>
  </si>
  <si>
    <t>G0 [dBi]</t>
  </si>
  <si>
    <t>G1 [dBi]</t>
  </si>
  <si>
    <t>?</t>
  </si>
  <si>
    <r>
      <t>RLS</t>
    </r>
    <r>
      <rPr>
        <b/>
        <sz val="10"/>
        <rFont val="MS Sans Serif"/>
        <family val="2"/>
      </rPr>
      <t>/</t>
    </r>
    <r>
      <rPr>
        <b/>
        <sz val="10"/>
        <color indexed="48"/>
        <rFont val="MS Sans Serif"/>
        <family val="2"/>
      </rPr>
      <t>FLANE</t>
    </r>
  </si>
  <si>
    <r>
      <t>Victim Receiver interference limit for P</t>
    </r>
    <r>
      <rPr>
        <vertAlign val="subscript"/>
        <sz val="10"/>
        <rFont val="MS Sans Serif"/>
        <family val="2"/>
      </rPr>
      <t>r</t>
    </r>
  </si>
  <si>
    <t>Oxygen Loss @ see level</t>
  </si>
  <si>
    <t>Frequency [GHz]</t>
  </si>
  <si>
    <r>
      <t>FLANE</t>
    </r>
    <r>
      <rPr>
        <b/>
        <sz val="10"/>
        <rFont val="MS Sans Serif"/>
        <family val="2"/>
      </rPr>
      <t>/</t>
    </r>
    <r>
      <rPr>
        <b/>
        <sz val="10"/>
        <color indexed="48"/>
        <rFont val="MS Sans Serif"/>
        <family val="2"/>
      </rPr>
      <t>RLS</t>
    </r>
  </si>
  <si>
    <r>
      <t>side</t>
    </r>
    <r>
      <rPr>
        <sz val="10"/>
        <rFont val="MS Sans Serif"/>
        <family val="0"/>
      </rPr>
      <t>-&gt;</t>
    </r>
    <r>
      <rPr>
        <sz val="10"/>
        <color indexed="48"/>
        <rFont val="MS Sans Serif"/>
        <family val="2"/>
      </rPr>
      <t>main</t>
    </r>
  </si>
  <si>
    <r>
      <t>main</t>
    </r>
    <r>
      <rPr>
        <sz val="10"/>
        <rFont val="MS Sans Serif"/>
        <family val="0"/>
      </rPr>
      <t>-&gt;</t>
    </r>
    <r>
      <rPr>
        <sz val="10"/>
        <color indexed="48"/>
        <rFont val="MS Sans Serif"/>
        <family val="2"/>
      </rPr>
      <t>side</t>
    </r>
  </si>
  <si>
    <t>4.2.3.55</t>
  </si>
  <si>
    <t>4.2.2.55</t>
  </si>
  <si>
    <t>(with e.i.r.p. 55 dBm)</t>
  </si>
  <si>
    <t>with 12 dB/km oxygen induced loss and a 10 dB Noise Factor</t>
  </si>
  <si>
    <t>4.2.3. (original ECC Report 114) figure 16</t>
  </si>
  <si>
    <t>4.2.2. (original ECC Report 114) not shown</t>
  </si>
  <si>
    <t>4.2.3.  (revised with e.i.r.p. 40 dBm)</t>
  </si>
  <si>
    <t>4.2.2.  (revised with e.i.r.p. 40 dBm)</t>
  </si>
  <si>
    <r>
      <t>RLS</t>
    </r>
    <r>
      <rPr>
        <b/>
        <sz val="10"/>
        <rFont val="MS Sans Serif"/>
        <family val="2"/>
      </rPr>
      <t>/</t>
    </r>
    <r>
      <rPr>
        <b/>
        <sz val="10"/>
        <color indexed="48"/>
        <rFont val="MS Sans Serif"/>
        <family val="2"/>
      </rPr>
      <t>WPAN</t>
    </r>
  </si>
  <si>
    <r>
      <t>RLS</t>
    </r>
    <r>
      <rPr>
        <b/>
        <sz val="10"/>
        <rFont val="MS Sans Serif"/>
        <family val="2"/>
      </rPr>
      <t>/</t>
    </r>
    <r>
      <rPr>
        <b/>
        <sz val="10"/>
        <color indexed="48"/>
        <rFont val="MS Sans Serif"/>
        <family val="2"/>
      </rPr>
      <t>WLAN</t>
    </r>
  </si>
  <si>
    <r>
      <t>WPAN</t>
    </r>
    <r>
      <rPr>
        <b/>
        <sz val="10"/>
        <rFont val="MS Sans Serif"/>
        <family val="2"/>
      </rPr>
      <t>/</t>
    </r>
    <r>
      <rPr>
        <b/>
        <sz val="10"/>
        <color indexed="48"/>
        <rFont val="MS Sans Serif"/>
        <family val="2"/>
      </rPr>
      <t>RLS</t>
    </r>
  </si>
  <si>
    <r>
      <t>WLAN</t>
    </r>
    <r>
      <rPr>
        <b/>
        <sz val="10"/>
        <rFont val="MS Sans Serif"/>
        <family val="2"/>
      </rPr>
      <t>/</t>
    </r>
    <r>
      <rPr>
        <b/>
        <sz val="10"/>
        <color indexed="48"/>
        <rFont val="MS Sans Serif"/>
        <family val="2"/>
      </rPr>
      <t>RLS</t>
    </r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</si>
</sst>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kr.&quot;\ #,##0_);\(&quot;kr.&quot;\ #,##0\)"/>
    <numFmt numFmtId="173" formatCode="&quot;kr.&quot;\ #,##0_);[Red]\(&quot;kr.&quot;\ #,##0\)"/>
    <numFmt numFmtId="174" formatCode="&quot;kr.&quot;\ #,##0.00_);\(&quot;kr.&quot;\ #,##0.00\)"/>
    <numFmt numFmtId="175" formatCode="&quot;kr.&quot;\ #,##0.00_);[Red]\(&quot;kr.&quot;\ #,##0.00\)"/>
    <numFmt numFmtId="176" formatCode="_(&quot;kr.&quot;\ * #,##0_);_(&quot;kr.&quot;\ * \(#,##0\);_(&quot;kr.&quot;\ * &quot;-&quot;_);_(@_)"/>
    <numFmt numFmtId="177" formatCode="_(* #,##0_);_(* \(#,##0\);_(* &quot;-&quot;_);_(@_)"/>
    <numFmt numFmtId="178" formatCode="_(&quot;kr.&quot;\ * #,##0.00_);_(&quot;kr.&quot;\ * \(#,##0.00\);_(&quot;kr.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&quot;Ja&quot;;&quot;Ja&quot;;&quot;Nein&quot;"/>
    <numFmt numFmtId="199" formatCode="&quot;Wahr&quot;;&quot;Wahr&quot;;&quot;Falsch&quot;"/>
    <numFmt numFmtId="200" formatCode="&quot;Ein&quot;;&quot;Ein&quot;;&quot;Aus&quot;"/>
    <numFmt numFmtId="201" formatCode="[$€-2]\ #,##0.00_);[Red]\([$€-2]\ #,##0.00\)"/>
    <numFmt numFmtId="202" formatCode="0.00000000"/>
    <numFmt numFmtId="203" formatCode="0.000000000"/>
    <numFmt numFmtId="204" formatCode="0.0000000000"/>
    <numFmt numFmtId="205" formatCode="0.0000000"/>
    <numFmt numFmtId="206" formatCode="0.000000"/>
    <numFmt numFmtId="207" formatCode="0.00000"/>
    <numFmt numFmtId="208" formatCode="0.0000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vertAlign val="subscript"/>
      <sz val="10"/>
      <name val="MS Sans Serif"/>
      <family val="2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Arial"/>
      <family val="0"/>
    </font>
    <font>
      <b/>
      <sz val="10"/>
      <color indexed="10"/>
      <name val="MS Sans Serif"/>
      <family val="2"/>
    </font>
    <font>
      <b/>
      <sz val="10"/>
      <color indexed="48"/>
      <name val="MS Sans Serif"/>
      <family val="2"/>
    </font>
    <font>
      <u val="single"/>
      <sz val="10"/>
      <color indexed="36"/>
      <name val="MS Sans Serif"/>
      <family val="0"/>
    </font>
    <font>
      <sz val="10"/>
      <color indexed="10"/>
      <name val="MS Sans Serif"/>
      <family val="2"/>
    </font>
    <font>
      <sz val="10"/>
      <color indexed="48"/>
      <name val="MS Sans Serif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1" fontId="0" fillId="0" borderId="1" xfId="0" applyNumberFormat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1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7" fillId="0" borderId="0" xfId="22">
      <alignment/>
      <protection/>
    </xf>
    <xf numFmtId="1" fontId="7" fillId="0" borderId="0" xfId="22" applyNumberFormat="1">
      <alignment/>
      <protection/>
    </xf>
    <xf numFmtId="196" fontId="7" fillId="0" borderId="0" xfId="22" applyNumberFormat="1">
      <alignment/>
      <protection/>
    </xf>
    <xf numFmtId="2" fontId="7" fillId="0" borderId="0" xfId="22" applyNumberFormat="1">
      <alignment/>
      <protection/>
    </xf>
    <xf numFmtId="0" fontId="7" fillId="0" borderId="0" xfId="22" applyFont="1">
      <alignment/>
      <protection/>
    </xf>
    <xf numFmtId="0" fontId="1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0" borderId="2" xfId="0" applyBorder="1" applyAlignment="1">
      <alignment horizontal="center"/>
    </xf>
    <xf numFmtId="11" fontId="0" fillId="0" borderId="2" xfId="0" applyNumberFormat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97" fontId="7" fillId="0" borderId="0" xfId="22" applyNumberFormat="1">
      <alignment/>
      <protection/>
    </xf>
    <xf numFmtId="0" fontId="7" fillId="3" borderId="3" xfId="22" applyFill="1" applyBorder="1">
      <alignment/>
      <protection/>
    </xf>
    <xf numFmtId="0" fontId="9" fillId="2" borderId="1" xfId="0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7" fillId="0" borderId="0" xfId="22" applyAlignment="1">
      <alignment horizontal="center"/>
      <protection/>
    </xf>
    <xf numFmtId="0" fontId="7" fillId="0" borderId="0" xfId="22" applyFont="1" applyAlignment="1">
      <alignment horizontal="center"/>
      <protection/>
    </xf>
    <xf numFmtId="11" fontId="7" fillId="0" borderId="0" xfId="22" applyNumberFormat="1">
      <alignment/>
      <protection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5" borderId="3" xfId="0" applyFill="1" applyBorder="1" applyAlignment="1">
      <alignment/>
    </xf>
    <xf numFmtId="0" fontId="0" fillId="5" borderId="3" xfId="0" applyFill="1" applyBorder="1" applyAlignment="1">
      <alignment horizontal="center"/>
    </xf>
    <xf numFmtId="0" fontId="0" fillId="5" borderId="3" xfId="0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2" borderId="10" xfId="0" applyFont="1" applyFill="1" applyBorder="1" applyAlignment="1">
      <alignment horizontal="center" vertical="center"/>
    </xf>
    <xf numFmtId="0" fontId="0" fillId="2" borderId="11" xfId="0" applyFill="1" applyBorder="1" applyAlignment="1">
      <alignment/>
    </xf>
    <xf numFmtId="0" fontId="0" fillId="0" borderId="6" xfId="0" applyBorder="1" applyAlignment="1">
      <alignment/>
    </xf>
    <xf numFmtId="0" fontId="0" fillId="5" borderId="11" xfId="0" applyFill="1" applyBorder="1" applyAlignment="1">
      <alignment/>
    </xf>
    <xf numFmtId="0" fontId="0" fillId="5" borderId="11" xfId="0" applyFill="1" applyBorder="1" applyAlignment="1">
      <alignment vertical="center"/>
    </xf>
    <xf numFmtId="0" fontId="0" fillId="5" borderId="6" xfId="0" applyFill="1" applyBorder="1" applyAlignment="1">
      <alignment/>
    </xf>
    <xf numFmtId="0" fontId="0" fillId="4" borderId="11" xfId="0" applyFill="1" applyBorder="1" applyAlignment="1">
      <alignment vertical="center"/>
    </xf>
    <xf numFmtId="0" fontId="0" fillId="4" borderId="11" xfId="0" applyFill="1" applyBorder="1" applyAlignment="1">
      <alignment/>
    </xf>
    <xf numFmtId="0" fontId="0" fillId="4" borderId="6" xfId="0" applyFill="1" applyBorder="1" applyAlignment="1">
      <alignment/>
    </xf>
    <xf numFmtId="0" fontId="1" fillId="2" borderId="12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/>
    </xf>
    <xf numFmtId="11" fontId="0" fillId="2" borderId="13" xfId="0" applyNumberFormat="1" applyFill="1" applyBorder="1" applyAlignment="1">
      <alignment horizontal="center"/>
    </xf>
    <xf numFmtId="1" fontId="0" fillId="2" borderId="13" xfId="0" applyNumberForma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3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/>
    </xf>
    <xf numFmtId="196" fontId="0" fillId="4" borderId="13" xfId="0" applyNumberFormat="1" applyFill="1" applyBorder="1" applyAlignment="1">
      <alignment horizontal="center"/>
    </xf>
    <xf numFmtId="0" fontId="0" fillId="5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" fontId="1" fillId="7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2" borderId="1" xfId="0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Mappe1" xfId="22"/>
  </cellStyles>
  <dxfs count="1">
    <dxf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34</xdr:row>
      <xdr:rowOff>38100</xdr:rowOff>
    </xdr:from>
    <xdr:to>
      <xdr:col>3</xdr:col>
      <xdr:colOff>504825</xdr:colOff>
      <xdr:row>39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" y="6105525"/>
          <a:ext cx="3857625" cy="1343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NOTE ON HOW TO USE THE SPREADSHEET:
Enter the relevant input values in the yellow-coloured input fields (first for victim, then for interferer), then manipulate with "Distance I/V" value until the calculated result of link margin in the field "Margin" at the bottom returns 0 (its colour turns green)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38100</xdr:colOff>
      <xdr:row>39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068"/>
        <a:stretch>
          <a:fillRect/>
        </a:stretch>
      </xdr:blipFill>
      <xdr:spPr>
        <a:xfrm rot="5400000">
          <a:off x="0" y="9525"/>
          <a:ext cx="7658100" cy="634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45"/>
  <sheetViews>
    <sheetView tabSelected="1" workbookViewId="0" topLeftCell="A1">
      <pane xSplit="6" topLeftCell="K1" activePane="topRight" state="frozen"/>
      <selection pane="topLeft" activeCell="A1" sqref="A1"/>
      <selection pane="topRight" activeCell="E1" sqref="E1:F16384"/>
    </sheetView>
  </sheetViews>
  <sheetFormatPr defaultColWidth="9.140625" defaultRowHeight="12.75"/>
  <cols>
    <col min="1" max="1" width="37.00390625" style="0" bestFit="1" customWidth="1"/>
    <col min="2" max="2" width="7.8515625" style="58" bestFit="1" customWidth="1"/>
    <col min="3" max="3" width="6.57421875" style="1" customWidth="1"/>
    <col min="4" max="4" width="8.7109375" style="1" customWidth="1"/>
    <col min="5" max="6" width="12.421875" style="5" hidden="1" customWidth="1"/>
    <col min="7" max="7" width="15.00390625" style="5" customWidth="1"/>
    <col min="8" max="8" width="15.140625" style="5" customWidth="1"/>
    <col min="9" max="10" width="14.28125" style="5" customWidth="1"/>
    <col min="11" max="11" width="15.00390625" style="5" customWidth="1"/>
    <col min="12" max="12" width="14.28125" style="5" customWidth="1"/>
    <col min="13" max="13" width="15.00390625" style="5" customWidth="1"/>
    <col min="14" max="14" width="14.28125" style="5" customWidth="1"/>
    <col min="15" max="16" width="14.00390625" style="5" customWidth="1"/>
    <col min="17" max="18" width="14.28125" style="5" customWidth="1"/>
    <col min="19" max="16384" width="11.421875" style="0" customWidth="1"/>
  </cols>
  <sheetData>
    <row r="1" spans="1:18" s="2" customFormat="1" ht="38.25" customHeight="1">
      <c r="A1" s="60" t="s">
        <v>0</v>
      </c>
      <c r="B1" s="69"/>
      <c r="C1" s="3"/>
      <c r="D1" s="22" t="s">
        <v>45</v>
      </c>
      <c r="E1" s="4" t="s">
        <v>23</v>
      </c>
      <c r="F1" s="4" t="s">
        <v>24</v>
      </c>
      <c r="G1" s="32" t="s">
        <v>51</v>
      </c>
      <c r="H1" s="32" t="s">
        <v>55</v>
      </c>
      <c r="I1" s="32" t="s">
        <v>51</v>
      </c>
      <c r="J1" s="32" t="s">
        <v>55</v>
      </c>
      <c r="K1" s="32" t="s">
        <v>51</v>
      </c>
      <c r="L1" s="32" t="s">
        <v>55</v>
      </c>
      <c r="M1" s="32" t="s">
        <v>51</v>
      </c>
      <c r="N1" s="32" t="s">
        <v>55</v>
      </c>
      <c r="O1" s="86" t="s">
        <v>66</v>
      </c>
      <c r="P1" s="86" t="s">
        <v>67</v>
      </c>
      <c r="Q1" s="86" t="s">
        <v>68</v>
      </c>
      <c r="R1" s="86" t="s">
        <v>69</v>
      </c>
    </row>
    <row r="2" spans="1:18" s="2" customFormat="1" ht="54" customHeight="1">
      <c r="A2" s="21"/>
      <c r="B2" s="82"/>
      <c r="C2" s="3"/>
      <c r="D2" s="22"/>
      <c r="E2" s="51"/>
      <c r="F2" s="4"/>
      <c r="G2" s="53" t="s">
        <v>58</v>
      </c>
      <c r="H2" s="53" t="s">
        <v>59</v>
      </c>
      <c r="I2" s="54" t="s">
        <v>62</v>
      </c>
      <c r="J2" s="54" t="s">
        <v>63</v>
      </c>
      <c r="K2" s="54" t="s">
        <v>64</v>
      </c>
      <c r="L2" s="54" t="s">
        <v>65</v>
      </c>
      <c r="M2" s="54" t="s">
        <v>60</v>
      </c>
      <c r="N2" s="54" t="s">
        <v>60</v>
      </c>
      <c r="O2" s="54"/>
      <c r="P2" s="54"/>
      <c r="Q2" s="54"/>
      <c r="R2" s="54"/>
    </row>
    <row r="3" spans="1:18" ht="12" customHeight="1">
      <c r="A3" s="61" t="s">
        <v>37</v>
      </c>
      <c r="B3" s="81" t="s">
        <v>38</v>
      </c>
      <c r="C3" s="70">
        <v>63</v>
      </c>
      <c r="D3" s="28"/>
      <c r="E3" s="23"/>
      <c r="G3" s="5">
        <f aca="true" t="shared" si="0" ref="G3:R3">$C$3</f>
        <v>63</v>
      </c>
      <c r="H3" s="5">
        <f t="shared" si="0"/>
        <v>63</v>
      </c>
      <c r="I3" s="5">
        <f t="shared" si="0"/>
        <v>63</v>
      </c>
      <c r="J3" s="5">
        <f t="shared" si="0"/>
        <v>63</v>
      </c>
      <c r="K3" s="5">
        <f t="shared" si="0"/>
        <v>63</v>
      </c>
      <c r="L3" s="5">
        <f t="shared" si="0"/>
        <v>63</v>
      </c>
      <c r="M3" s="5">
        <f t="shared" si="0"/>
        <v>63</v>
      </c>
      <c r="N3" s="5">
        <f t="shared" si="0"/>
        <v>63</v>
      </c>
      <c r="O3" s="5">
        <f t="shared" si="0"/>
        <v>63</v>
      </c>
      <c r="P3" s="5">
        <f t="shared" si="0"/>
        <v>63</v>
      </c>
      <c r="Q3" s="5">
        <f t="shared" si="0"/>
        <v>63</v>
      </c>
      <c r="R3" s="5">
        <f t="shared" si="0"/>
        <v>63</v>
      </c>
    </row>
    <row r="4" spans="1:18" ht="12" customHeight="1">
      <c r="A4" s="61" t="s">
        <v>1</v>
      </c>
      <c r="B4" s="28" t="s">
        <v>2</v>
      </c>
      <c r="C4" s="71"/>
      <c r="D4" s="28"/>
      <c r="E4" s="24">
        <v>0.005</v>
      </c>
      <c r="F4" s="6">
        <v>0.005</v>
      </c>
      <c r="G4" s="6">
        <f aca="true" t="shared" si="1" ref="G4:R4">299792458/($C$3*1000000000)</f>
        <v>0.004758610444444445</v>
      </c>
      <c r="H4" s="6">
        <f t="shared" si="1"/>
        <v>0.004758610444444445</v>
      </c>
      <c r="I4" s="6">
        <f t="shared" si="1"/>
        <v>0.004758610444444445</v>
      </c>
      <c r="J4" s="6">
        <f t="shared" si="1"/>
        <v>0.004758610444444445</v>
      </c>
      <c r="K4" s="6">
        <f t="shared" si="1"/>
        <v>0.004758610444444445</v>
      </c>
      <c r="L4" s="6">
        <f t="shared" si="1"/>
        <v>0.004758610444444445</v>
      </c>
      <c r="M4" s="6">
        <f t="shared" si="1"/>
        <v>0.004758610444444445</v>
      </c>
      <c r="N4" s="6">
        <f t="shared" si="1"/>
        <v>0.004758610444444445</v>
      </c>
      <c r="O4" s="6">
        <f t="shared" si="1"/>
        <v>0.004758610444444445</v>
      </c>
      <c r="P4" s="6">
        <f t="shared" si="1"/>
        <v>0.004758610444444445</v>
      </c>
      <c r="Q4" s="6">
        <f t="shared" si="1"/>
        <v>0.004758610444444445</v>
      </c>
      <c r="R4" s="6">
        <f t="shared" si="1"/>
        <v>0.004758610444444445</v>
      </c>
    </row>
    <row r="5" spans="1:18" ht="12" customHeight="1">
      <c r="A5" s="61" t="s">
        <v>44</v>
      </c>
      <c r="B5" s="29" t="s">
        <v>2</v>
      </c>
      <c r="C5" s="72"/>
      <c r="D5" s="28"/>
      <c r="E5" s="25">
        <v>625</v>
      </c>
      <c r="F5" s="7">
        <v>450</v>
      </c>
      <c r="G5" s="7">
        <v>2850</v>
      </c>
      <c r="H5" s="7">
        <v>1800</v>
      </c>
      <c r="I5" s="7">
        <v>2515</v>
      </c>
      <c r="J5" s="7">
        <v>1250</v>
      </c>
      <c r="K5" s="7">
        <v>2800</v>
      </c>
      <c r="L5" s="7">
        <v>1250</v>
      </c>
      <c r="M5" s="7">
        <v>3300</v>
      </c>
      <c r="N5" s="7">
        <v>2200</v>
      </c>
      <c r="O5" s="7">
        <v>1950</v>
      </c>
      <c r="P5" s="7">
        <v>1000</v>
      </c>
      <c r="Q5" s="7">
        <v>1100</v>
      </c>
      <c r="R5" s="7">
        <v>370</v>
      </c>
    </row>
    <row r="6" spans="1:18" ht="12" customHeight="1">
      <c r="A6" s="61" t="s">
        <v>9</v>
      </c>
      <c r="B6" s="28" t="s">
        <v>6</v>
      </c>
      <c r="C6" s="73"/>
      <c r="D6" s="28"/>
      <c r="E6" s="26">
        <f aca="true" t="shared" si="2" ref="E6:N6">20*LOG10(4*PI()*E5/E4)</f>
        <v>123.92239754060306</v>
      </c>
      <c r="F6" s="9">
        <f t="shared" si="2"/>
        <v>121.06904746922842</v>
      </c>
      <c r="G6" s="9">
        <f t="shared" si="2"/>
        <v>137.53149141112522</v>
      </c>
      <c r="H6" s="9">
        <f t="shared" si="2"/>
        <v>133.54004431302113</v>
      </c>
      <c r="I6" s="9">
        <f t="shared" si="2"/>
        <v>136.44535399879393</v>
      </c>
      <c r="J6" s="9">
        <f t="shared" si="2"/>
        <v>130.37279447111612</v>
      </c>
      <c r="K6" s="9">
        <f t="shared" si="2"/>
        <v>137.3777548377994</v>
      </c>
      <c r="L6" s="9">
        <f t="shared" si="2"/>
        <v>130.37279447111612</v>
      </c>
      <c r="M6" s="9">
        <f t="shared" si="2"/>
        <v>138.80487300851274</v>
      </c>
      <c r="N6" s="55">
        <f t="shared" si="2"/>
        <v>135.28304782739912</v>
      </c>
      <c r="O6" s="9">
        <f>20*LOG10(4*PI()*O5/O4)</f>
        <v>134.23528643820538</v>
      </c>
      <c r="P6" s="9">
        <f>20*LOG10(4*PI()*P5/P4)</f>
        <v>128.434594210955</v>
      </c>
      <c r="Q6" s="55">
        <f>20*LOG10(4*PI()*Q5/Q4)</f>
        <v>129.26244791411952</v>
      </c>
      <c r="R6" s="55">
        <f>20*LOG10(4*PI()*R5/R4)</f>
        <v>119.79862869229491</v>
      </c>
    </row>
    <row r="7" spans="1:18" ht="12" customHeight="1">
      <c r="A7" s="61" t="s">
        <v>47</v>
      </c>
      <c r="B7" s="28" t="s">
        <v>3</v>
      </c>
      <c r="C7" s="72">
        <f>INDEX('Oxigen Absorbtion'!M20:N29,MATCH(C3,'Oxigen Absorbtion'!M20:M29,0),2)</f>
        <v>11</v>
      </c>
      <c r="D7" s="28" t="s">
        <v>3</v>
      </c>
      <c r="E7" s="26">
        <f>$C7*E5/1000</f>
        <v>6.875</v>
      </c>
      <c r="F7" s="9">
        <f>$C7*F5/1000</f>
        <v>4.95</v>
      </c>
      <c r="G7" s="9">
        <f aca="true" t="shared" si="3" ref="G7:N7">$C$7*G5/1000</f>
        <v>31.35</v>
      </c>
      <c r="H7" s="9">
        <f t="shared" si="3"/>
        <v>19.8</v>
      </c>
      <c r="I7" s="9">
        <f t="shared" si="3"/>
        <v>27.665</v>
      </c>
      <c r="J7" s="9">
        <f t="shared" si="3"/>
        <v>13.75</v>
      </c>
      <c r="K7" s="9">
        <f t="shared" si="3"/>
        <v>30.8</v>
      </c>
      <c r="L7" s="9">
        <f t="shared" si="3"/>
        <v>13.75</v>
      </c>
      <c r="M7" s="9">
        <f t="shared" si="3"/>
        <v>36.3</v>
      </c>
      <c r="N7" s="55">
        <f t="shared" si="3"/>
        <v>24.2</v>
      </c>
      <c r="O7" s="9">
        <f>$C$7*O5/1000</f>
        <v>21.45</v>
      </c>
      <c r="P7" s="9">
        <f>$C$7*P5/1000</f>
        <v>11</v>
      </c>
      <c r="Q7" s="55">
        <f>$C$7*Q5/1000</f>
        <v>12.1</v>
      </c>
      <c r="R7" s="55">
        <f>$C$7*R5/1000</f>
        <v>4.07</v>
      </c>
    </row>
    <row r="8" spans="1:18" ht="12" customHeight="1">
      <c r="A8" s="61" t="s">
        <v>39</v>
      </c>
      <c r="B8" s="28" t="s">
        <v>6</v>
      </c>
      <c r="C8" s="72">
        <v>3</v>
      </c>
      <c r="D8" s="28" t="s">
        <v>40</v>
      </c>
      <c r="E8" s="1" t="s">
        <v>40</v>
      </c>
      <c r="F8" s="9"/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</row>
    <row r="9" spans="1:18" ht="12" customHeight="1">
      <c r="A9" s="61" t="s">
        <v>25</v>
      </c>
      <c r="B9" s="28" t="s">
        <v>6</v>
      </c>
      <c r="C9" s="72">
        <v>15</v>
      </c>
      <c r="D9" s="28"/>
      <c r="E9" s="26"/>
      <c r="F9" s="9"/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</row>
    <row r="10" spans="1:18" ht="12" customHeight="1">
      <c r="A10" s="61" t="s">
        <v>11</v>
      </c>
      <c r="B10" s="28" t="s">
        <v>6</v>
      </c>
      <c r="C10" s="72"/>
      <c r="D10" s="28"/>
      <c r="E10" s="26">
        <f>SUM(E6:E7)</f>
        <v>130.79739754060307</v>
      </c>
      <c r="F10" s="9">
        <f>SUM(F6:F7)</f>
        <v>126.01904746922843</v>
      </c>
      <c r="G10" s="9">
        <f aca="true" t="shared" si="4" ref="G10:N10">SUM(G6:G9)</f>
        <v>168.8814914111252</v>
      </c>
      <c r="H10" s="9">
        <f t="shared" si="4"/>
        <v>153.34004431302114</v>
      </c>
      <c r="I10" s="9">
        <f t="shared" si="4"/>
        <v>164.11035399879393</v>
      </c>
      <c r="J10" s="9">
        <f t="shared" si="4"/>
        <v>144.12279447111612</v>
      </c>
      <c r="K10" s="9">
        <f t="shared" si="4"/>
        <v>168.1777548377994</v>
      </c>
      <c r="L10" s="9">
        <f t="shared" si="4"/>
        <v>144.12279447111612</v>
      </c>
      <c r="M10" s="9">
        <f t="shared" si="4"/>
        <v>175.10487300851275</v>
      </c>
      <c r="N10" s="9">
        <f t="shared" si="4"/>
        <v>159.4830478273991</v>
      </c>
      <c r="O10" s="9">
        <f>SUM(O6:O9)</f>
        <v>155.68528643820537</v>
      </c>
      <c r="P10" s="9">
        <f>SUM(P6:P9)</f>
        <v>139.434594210955</v>
      </c>
      <c r="Q10" s="9">
        <f>SUM(Q6:Q9)</f>
        <v>141.3624479141195</v>
      </c>
      <c r="R10" s="9">
        <f>SUM(R6:R9)</f>
        <v>123.86862869229492</v>
      </c>
    </row>
    <row r="11" spans="1:18" ht="12" customHeight="1">
      <c r="A11" s="61" t="s">
        <v>7</v>
      </c>
      <c r="B11" s="28" t="s">
        <v>8</v>
      </c>
      <c r="C11" s="72">
        <v>-174</v>
      </c>
      <c r="D11" s="28"/>
      <c r="E11" s="27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 ht="12" customHeight="1">
      <c r="A12" s="62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12" customHeight="1">
      <c r="A13" s="63" t="s">
        <v>14</v>
      </c>
      <c r="B13" s="48" t="s">
        <v>15</v>
      </c>
      <c r="C13" s="74"/>
      <c r="D13" s="48"/>
      <c r="E13" s="12">
        <v>100</v>
      </c>
      <c r="F13" s="12">
        <v>300</v>
      </c>
      <c r="G13" s="12">
        <v>350</v>
      </c>
      <c r="H13" s="12">
        <v>100</v>
      </c>
      <c r="I13" s="12">
        <v>350</v>
      </c>
      <c r="J13" s="12">
        <v>100</v>
      </c>
      <c r="K13" s="12">
        <v>350</v>
      </c>
      <c r="L13" s="12">
        <v>100</v>
      </c>
      <c r="M13" s="12">
        <v>350</v>
      </c>
      <c r="N13" s="12">
        <v>100</v>
      </c>
      <c r="O13" s="12">
        <v>500</v>
      </c>
      <c r="P13" s="12">
        <v>500</v>
      </c>
      <c r="Q13" s="12">
        <v>100</v>
      </c>
      <c r="R13" s="12">
        <v>100</v>
      </c>
    </row>
    <row r="14" spans="1:18" ht="12" customHeight="1">
      <c r="A14" s="63" t="s">
        <v>22</v>
      </c>
      <c r="B14" s="47"/>
      <c r="C14" s="74"/>
      <c r="D14" s="48"/>
      <c r="E14" s="11">
        <f aca="true" t="shared" si="5" ref="E14:N14">10*LOG10(E13)+60</f>
        <v>80</v>
      </c>
      <c r="F14" s="11">
        <f t="shared" si="5"/>
        <v>84.77121254719663</v>
      </c>
      <c r="G14" s="11">
        <f t="shared" si="5"/>
        <v>85.44068044350276</v>
      </c>
      <c r="H14" s="11">
        <f t="shared" si="5"/>
        <v>80</v>
      </c>
      <c r="I14" s="11">
        <f t="shared" si="5"/>
        <v>85.44068044350276</v>
      </c>
      <c r="J14" s="11">
        <f t="shared" si="5"/>
        <v>80</v>
      </c>
      <c r="K14" s="11">
        <f t="shared" si="5"/>
        <v>85.44068044350276</v>
      </c>
      <c r="L14" s="11">
        <f t="shared" si="5"/>
        <v>80</v>
      </c>
      <c r="M14" s="11">
        <f t="shared" si="5"/>
        <v>85.44068044350276</v>
      </c>
      <c r="N14" s="11">
        <f t="shared" si="5"/>
        <v>80</v>
      </c>
      <c r="O14" s="11">
        <f>10*LOG10(O13)+60</f>
        <v>86.98970004336019</v>
      </c>
      <c r="P14" s="11">
        <f>10*LOG10(P13)+60</f>
        <v>86.98970004336019</v>
      </c>
      <c r="Q14" s="11">
        <f>10*LOG10(Q13)+60</f>
        <v>80</v>
      </c>
      <c r="R14" s="11">
        <f>10*LOG10(R13)+60</f>
        <v>80</v>
      </c>
    </row>
    <row r="15" spans="1:18" ht="12" customHeight="1">
      <c r="A15" s="63" t="s">
        <v>16</v>
      </c>
      <c r="B15" s="48" t="s">
        <v>6</v>
      </c>
      <c r="C15" s="74"/>
      <c r="D15" s="48"/>
      <c r="E15" s="12">
        <v>6</v>
      </c>
      <c r="F15" s="12">
        <v>11</v>
      </c>
      <c r="G15" s="84">
        <v>10</v>
      </c>
      <c r="H15" s="84">
        <v>10</v>
      </c>
      <c r="I15" s="84">
        <v>10</v>
      </c>
      <c r="J15" s="84">
        <v>6</v>
      </c>
      <c r="K15" s="12">
        <v>10</v>
      </c>
      <c r="L15" s="12">
        <v>6</v>
      </c>
      <c r="M15" s="12">
        <v>10</v>
      </c>
      <c r="N15" s="12">
        <v>6</v>
      </c>
      <c r="O15" s="12">
        <v>10</v>
      </c>
      <c r="P15" s="12">
        <v>10</v>
      </c>
      <c r="Q15" s="12">
        <v>6</v>
      </c>
      <c r="R15" s="12">
        <v>6</v>
      </c>
    </row>
    <row r="16" spans="1:18" ht="12" customHeight="1">
      <c r="A16" s="63" t="s">
        <v>17</v>
      </c>
      <c r="B16" s="48" t="s">
        <v>6</v>
      </c>
      <c r="C16" s="74"/>
      <c r="D16" s="48"/>
      <c r="E16" s="9">
        <f aca="true" t="shared" si="6" ref="E16:N16">$C11+SUM(E14:E15)</f>
        <v>-88</v>
      </c>
      <c r="F16" s="9">
        <f t="shared" si="6"/>
        <v>-78.22878745280337</v>
      </c>
      <c r="G16" s="9">
        <f t="shared" si="6"/>
        <v>-78.55931955649724</v>
      </c>
      <c r="H16" s="9">
        <f t="shared" si="6"/>
        <v>-84</v>
      </c>
      <c r="I16" s="9">
        <f t="shared" si="6"/>
        <v>-78.55931955649724</v>
      </c>
      <c r="J16" s="9">
        <f t="shared" si="6"/>
        <v>-88</v>
      </c>
      <c r="K16" s="9">
        <f t="shared" si="6"/>
        <v>-78.55931955649724</v>
      </c>
      <c r="L16" s="9">
        <f t="shared" si="6"/>
        <v>-88</v>
      </c>
      <c r="M16" s="9">
        <f t="shared" si="6"/>
        <v>-78.55931955649724</v>
      </c>
      <c r="N16" s="9">
        <f t="shared" si="6"/>
        <v>-88</v>
      </c>
      <c r="O16" s="9">
        <f>$C11+SUM(O14:O15)</f>
        <v>-77.01029995663981</v>
      </c>
      <c r="P16" s="9">
        <f>$C11+SUM(P14:P15)</f>
        <v>-77.01029995663981</v>
      </c>
      <c r="Q16" s="9">
        <f>$C11+SUM(Q14:Q15)</f>
        <v>-88</v>
      </c>
      <c r="R16" s="9">
        <f>$C11+SUM(R14:R15)</f>
        <v>-88</v>
      </c>
    </row>
    <row r="17" spans="1:18" ht="12" customHeight="1">
      <c r="A17" s="63" t="s">
        <v>18</v>
      </c>
      <c r="B17" s="48" t="s">
        <v>6</v>
      </c>
      <c r="C17" s="74"/>
      <c r="D17" s="48"/>
      <c r="E17" s="9">
        <v>6</v>
      </c>
      <c r="F17" s="9">
        <v>10</v>
      </c>
      <c r="G17" s="7">
        <v>6</v>
      </c>
      <c r="H17" s="7">
        <v>6</v>
      </c>
      <c r="I17" s="87">
        <v>6</v>
      </c>
      <c r="J17" s="7">
        <v>6</v>
      </c>
      <c r="K17" s="7">
        <v>10</v>
      </c>
      <c r="L17" s="7">
        <v>6</v>
      </c>
      <c r="M17" s="7">
        <v>10</v>
      </c>
      <c r="N17" s="7">
        <v>6</v>
      </c>
      <c r="O17" s="7">
        <v>10</v>
      </c>
      <c r="P17" s="7">
        <v>10</v>
      </c>
      <c r="Q17" s="7">
        <v>6</v>
      </c>
      <c r="R17" s="7">
        <v>6</v>
      </c>
    </row>
    <row r="18" spans="1:18" s="8" customFormat="1" ht="12" customHeight="1">
      <c r="A18" s="64" t="s">
        <v>19</v>
      </c>
      <c r="B18" s="49" t="s">
        <v>6</v>
      </c>
      <c r="C18" s="75"/>
      <c r="D18" s="49"/>
      <c r="E18" s="10">
        <f aca="true" t="shared" si="7" ref="E18:N18">E16-E17</f>
        <v>-94</v>
      </c>
      <c r="F18" s="10">
        <f t="shared" si="7"/>
        <v>-88.22878745280337</v>
      </c>
      <c r="G18" s="10">
        <f t="shared" si="7"/>
        <v>-84.55931955649724</v>
      </c>
      <c r="H18" s="10">
        <f t="shared" si="7"/>
        <v>-90</v>
      </c>
      <c r="I18" s="10">
        <f t="shared" si="7"/>
        <v>-84.55931955649724</v>
      </c>
      <c r="J18" s="56">
        <f t="shared" si="7"/>
        <v>-94</v>
      </c>
      <c r="K18" s="10">
        <f t="shared" si="7"/>
        <v>-88.55931955649724</v>
      </c>
      <c r="L18" s="56">
        <f t="shared" si="7"/>
        <v>-94</v>
      </c>
      <c r="M18" s="10">
        <f t="shared" si="7"/>
        <v>-88.55931955649724</v>
      </c>
      <c r="N18" s="10">
        <f t="shared" si="7"/>
        <v>-94</v>
      </c>
      <c r="O18" s="10">
        <f>O16-O17</f>
        <v>-87.01029995663981</v>
      </c>
      <c r="P18" s="10">
        <f>P16-P17</f>
        <v>-87.01029995663981</v>
      </c>
      <c r="Q18" s="10">
        <f>Q16-Q17</f>
        <v>-94</v>
      </c>
      <c r="R18" s="10">
        <f>R16-R17</f>
        <v>-94</v>
      </c>
    </row>
    <row r="19" spans="1:18" ht="12" customHeight="1">
      <c r="A19" s="65"/>
      <c r="B19" s="79"/>
      <c r="C19" s="50"/>
      <c r="D19" s="50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s="8" customFormat="1" ht="12" customHeight="1">
      <c r="A20" s="63" t="s">
        <v>46</v>
      </c>
      <c r="B20" s="48" t="s">
        <v>5</v>
      </c>
      <c r="C20" s="74"/>
      <c r="D20" s="48"/>
      <c r="E20" s="12">
        <v>0</v>
      </c>
      <c r="F20" s="12">
        <v>0</v>
      </c>
      <c r="G20" s="12">
        <v>45</v>
      </c>
      <c r="H20" s="12">
        <v>10</v>
      </c>
      <c r="I20" s="12">
        <v>38</v>
      </c>
      <c r="J20" s="12">
        <v>10</v>
      </c>
      <c r="K20" s="12">
        <v>38</v>
      </c>
      <c r="L20" s="12">
        <v>10</v>
      </c>
      <c r="M20" s="12">
        <v>45</v>
      </c>
      <c r="N20" s="12">
        <v>10</v>
      </c>
      <c r="O20" s="12">
        <v>27</v>
      </c>
      <c r="P20" s="12">
        <v>10</v>
      </c>
      <c r="Q20" s="12">
        <v>10</v>
      </c>
      <c r="R20" s="12">
        <v>10</v>
      </c>
    </row>
    <row r="21" spans="1:18" ht="12" customHeight="1">
      <c r="A21" s="64" t="s">
        <v>52</v>
      </c>
      <c r="B21" s="49" t="s">
        <v>4</v>
      </c>
      <c r="C21" s="75"/>
      <c r="D21" s="49"/>
      <c r="E21" s="10" t="e">
        <f aca="true" t="shared" si="8" ref="E21:N21">E31+E20</f>
        <v>#REF!</v>
      </c>
      <c r="F21" s="10" t="e">
        <f t="shared" si="8"/>
        <v>#REF!</v>
      </c>
      <c r="G21" s="10">
        <f t="shared" si="8"/>
        <v>-81.88149141112521</v>
      </c>
      <c r="H21" s="10">
        <f t="shared" si="8"/>
        <v>-88.34004431302114</v>
      </c>
      <c r="I21" s="10">
        <f t="shared" si="8"/>
        <v>-84.11035399879393</v>
      </c>
      <c r="J21" s="56">
        <f t="shared" si="8"/>
        <v>-94.12279447111612</v>
      </c>
      <c r="K21" s="10">
        <f>K31+K20</f>
        <v>-88.1777548377994</v>
      </c>
      <c r="L21" s="56">
        <f t="shared" si="8"/>
        <v>-94.12279447111612</v>
      </c>
      <c r="M21" s="10">
        <f t="shared" si="8"/>
        <v>-88.10487300851275</v>
      </c>
      <c r="N21" s="10">
        <f t="shared" si="8"/>
        <v>-94.4830478273991</v>
      </c>
      <c r="O21" s="10">
        <f>O31+O20</f>
        <v>-86.68528643820537</v>
      </c>
      <c r="P21" s="10">
        <f>P31+P20</f>
        <v>-87.434594210955</v>
      </c>
      <c r="Q21" s="10">
        <f>Q31+Q20</f>
        <v>-94.36244791411951</v>
      </c>
      <c r="R21" s="10">
        <f>R31+R20</f>
        <v>-93.86862869229492</v>
      </c>
    </row>
    <row r="22" ht="12" customHeight="1"/>
    <row r="23" ht="12" customHeight="1"/>
    <row r="24" spans="1:18" ht="12" customHeight="1">
      <c r="A24" s="66" t="s">
        <v>10</v>
      </c>
      <c r="B24" s="44" t="s">
        <v>4</v>
      </c>
      <c r="C24" s="76"/>
      <c r="D24" s="44"/>
      <c r="E24" s="13">
        <v>40</v>
      </c>
      <c r="F24" s="13">
        <v>40</v>
      </c>
      <c r="G24" s="13">
        <v>32</v>
      </c>
      <c r="H24" s="13">
        <v>10</v>
      </c>
      <c r="I24" s="13">
        <v>32</v>
      </c>
      <c r="J24" s="13">
        <v>2</v>
      </c>
      <c r="K24" s="13">
        <v>32</v>
      </c>
      <c r="L24" s="13">
        <v>2</v>
      </c>
      <c r="M24" s="13">
        <v>32</v>
      </c>
      <c r="N24" s="13">
        <v>10</v>
      </c>
      <c r="O24" s="13">
        <v>32</v>
      </c>
      <c r="P24" s="13">
        <v>32</v>
      </c>
      <c r="Q24" s="13">
        <v>10</v>
      </c>
      <c r="R24" s="13">
        <v>10</v>
      </c>
    </row>
    <row r="25" spans="1:18" ht="12" customHeight="1">
      <c r="A25" s="67" t="s">
        <v>12</v>
      </c>
      <c r="B25" s="45" t="s">
        <v>5</v>
      </c>
      <c r="C25" s="77"/>
      <c r="D25" s="45"/>
      <c r="E25" s="12">
        <v>0</v>
      </c>
      <c r="F25" s="12">
        <v>0</v>
      </c>
      <c r="G25" s="12">
        <v>38</v>
      </c>
      <c r="H25" s="12">
        <v>45</v>
      </c>
      <c r="I25" s="12">
        <v>38</v>
      </c>
      <c r="J25" s="12">
        <v>38</v>
      </c>
      <c r="K25" s="12">
        <v>38</v>
      </c>
      <c r="L25" s="12">
        <v>38</v>
      </c>
      <c r="M25" s="12">
        <v>38</v>
      </c>
      <c r="N25" s="12">
        <v>45</v>
      </c>
      <c r="O25" s="12">
        <v>38</v>
      </c>
      <c r="P25" s="12">
        <v>38</v>
      </c>
      <c r="Q25" s="12">
        <v>27</v>
      </c>
      <c r="R25" s="12">
        <v>10</v>
      </c>
    </row>
    <row r="26" spans="1:18" ht="12" customHeight="1">
      <c r="A26" s="67" t="s">
        <v>13</v>
      </c>
      <c r="B26" s="45" t="s">
        <v>4</v>
      </c>
      <c r="C26" s="78"/>
      <c r="D26" s="45"/>
      <c r="E26" s="9">
        <f aca="true" t="shared" si="9" ref="E26:N26">E24+E25</f>
        <v>40</v>
      </c>
      <c r="F26" s="9">
        <f t="shared" si="9"/>
        <v>40</v>
      </c>
      <c r="G26" s="9">
        <f t="shared" si="9"/>
        <v>70</v>
      </c>
      <c r="H26" s="9">
        <f t="shared" si="9"/>
        <v>55</v>
      </c>
      <c r="I26" s="9">
        <f t="shared" si="9"/>
        <v>70</v>
      </c>
      <c r="J26" s="9">
        <f t="shared" si="9"/>
        <v>40</v>
      </c>
      <c r="K26" s="9">
        <f t="shared" si="9"/>
        <v>70</v>
      </c>
      <c r="L26" s="9">
        <f t="shared" si="9"/>
        <v>40</v>
      </c>
      <c r="M26" s="9">
        <f t="shared" si="9"/>
        <v>70</v>
      </c>
      <c r="N26" s="9">
        <f t="shared" si="9"/>
        <v>55</v>
      </c>
      <c r="O26" s="9">
        <f>O24+O25</f>
        <v>70</v>
      </c>
      <c r="P26" s="9">
        <f>P24+P25</f>
        <v>70</v>
      </c>
      <c r="Q26" s="9">
        <f>Q24+Q25</f>
        <v>37</v>
      </c>
      <c r="R26" s="9">
        <f>R24+R25</f>
        <v>20</v>
      </c>
    </row>
    <row r="27" spans="1:18" ht="12" customHeight="1">
      <c r="A27" s="67" t="s">
        <v>41</v>
      </c>
      <c r="B27" s="45" t="s">
        <v>15</v>
      </c>
      <c r="C27" s="78"/>
      <c r="D27" s="45"/>
      <c r="E27" s="9"/>
      <c r="F27" s="9"/>
      <c r="G27" s="33">
        <v>100</v>
      </c>
      <c r="H27" s="33">
        <v>350</v>
      </c>
      <c r="I27" s="33">
        <v>100</v>
      </c>
      <c r="J27" s="33">
        <v>350</v>
      </c>
      <c r="K27" s="33">
        <v>100</v>
      </c>
      <c r="L27" s="33">
        <v>350</v>
      </c>
      <c r="M27" s="33">
        <v>100</v>
      </c>
      <c r="N27" s="33">
        <v>350</v>
      </c>
      <c r="O27" s="33">
        <v>100</v>
      </c>
      <c r="P27" s="33">
        <v>100</v>
      </c>
      <c r="Q27" s="33">
        <v>500</v>
      </c>
      <c r="R27" s="33">
        <v>500</v>
      </c>
    </row>
    <row r="28" spans="1:18" ht="12" customHeight="1">
      <c r="A28" s="67" t="s">
        <v>42</v>
      </c>
      <c r="B28" s="45" t="s">
        <v>4</v>
      </c>
      <c r="C28" s="78"/>
      <c r="D28" s="45"/>
      <c r="E28" s="9"/>
      <c r="F28" s="9"/>
      <c r="G28" s="9">
        <f aca="true" t="shared" si="10" ref="G28:N28">G26+(10*LOG10(G13/G27))*(G13&lt;G27)</f>
        <v>70</v>
      </c>
      <c r="H28" s="9">
        <f t="shared" si="10"/>
        <v>49.55931955649724</v>
      </c>
      <c r="I28" s="9">
        <f t="shared" si="10"/>
        <v>70</v>
      </c>
      <c r="J28" s="9">
        <f t="shared" si="10"/>
        <v>34.55931955649724</v>
      </c>
      <c r="K28" s="9">
        <f>K26+(10*LOG10(K13/K27))*(K13&lt;K27)</f>
        <v>70</v>
      </c>
      <c r="L28" s="9">
        <f t="shared" si="10"/>
        <v>34.55931955649724</v>
      </c>
      <c r="M28" s="9">
        <f t="shared" si="10"/>
        <v>70</v>
      </c>
      <c r="N28" s="9">
        <f t="shared" si="10"/>
        <v>49.55931955649724</v>
      </c>
      <c r="O28" s="9">
        <f>O26+(10*LOG10(O13/O27))*(O13&lt;O27)</f>
        <v>70</v>
      </c>
      <c r="P28" s="9">
        <f>P26+(10*LOG10(P13/P27))*(P13&lt;P27)</f>
        <v>70</v>
      </c>
      <c r="Q28" s="9">
        <f>Q26+(10*LOG10(Q13/Q27))*(Q13&lt;Q27)</f>
        <v>30.010299956639813</v>
      </c>
      <c r="R28" s="9">
        <f>R26+(10*LOG10(R13/R27))*(R13&lt;R27)</f>
        <v>13.010299956639813</v>
      </c>
    </row>
    <row r="29" spans="1:18" ht="12" customHeight="1">
      <c r="A29" s="68"/>
      <c r="B29" s="80"/>
      <c r="C29" s="46"/>
      <c r="D29" s="46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s="8" customFormat="1" ht="12" customHeight="1">
      <c r="A30" s="67" t="s">
        <v>43</v>
      </c>
      <c r="B30" s="45" t="s">
        <v>5</v>
      </c>
      <c r="C30" s="77"/>
      <c r="D30" s="45"/>
      <c r="E30" s="9" t="e">
        <f>#REF!</f>
        <v>#REF!</v>
      </c>
      <c r="F30" s="9" t="e">
        <f>#REF!</f>
        <v>#REF!</v>
      </c>
      <c r="G30" s="33">
        <v>10</v>
      </c>
      <c r="H30" s="33">
        <v>45</v>
      </c>
      <c r="I30" s="33">
        <v>10</v>
      </c>
      <c r="J30" s="33">
        <v>38</v>
      </c>
      <c r="K30" s="33">
        <v>10</v>
      </c>
      <c r="L30" s="33">
        <v>38</v>
      </c>
      <c r="M30" s="33">
        <v>10</v>
      </c>
      <c r="N30" s="33">
        <v>45</v>
      </c>
      <c r="O30" s="33">
        <v>10</v>
      </c>
      <c r="P30" s="33">
        <v>10</v>
      </c>
      <c r="Q30" s="33">
        <v>27</v>
      </c>
      <c r="R30" s="33">
        <v>10</v>
      </c>
    </row>
    <row r="31" spans="1:18" ht="12" customHeight="1">
      <c r="A31" s="67" t="s">
        <v>20</v>
      </c>
      <c r="B31" s="45" t="s">
        <v>4</v>
      </c>
      <c r="C31" s="77"/>
      <c r="D31" s="45"/>
      <c r="E31" s="11" t="e">
        <f>E24-E10+#REF!</f>
        <v>#REF!</v>
      </c>
      <c r="F31" s="11" t="e">
        <f>F24-F10+#REF!</f>
        <v>#REF!</v>
      </c>
      <c r="G31" s="11">
        <f aca="true" t="shared" si="11" ref="G31:N31">G24-G10+G30</f>
        <v>-126.88149141112521</v>
      </c>
      <c r="H31" s="11">
        <f t="shared" si="11"/>
        <v>-98.34004431302114</v>
      </c>
      <c r="I31" s="11">
        <f t="shared" si="11"/>
        <v>-122.11035399879393</v>
      </c>
      <c r="J31" s="11">
        <f t="shared" si="11"/>
        <v>-104.12279447111612</v>
      </c>
      <c r="K31" s="11">
        <f>K24-K10+K30</f>
        <v>-126.1777548377994</v>
      </c>
      <c r="L31" s="11">
        <f t="shared" si="11"/>
        <v>-104.12279447111612</v>
      </c>
      <c r="M31" s="11">
        <f t="shared" si="11"/>
        <v>-133.10487300851275</v>
      </c>
      <c r="N31" s="11">
        <f t="shared" si="11"/>
        <v>-104.4830478273991</v>
      </c>
      <c r="O31" s="11">
        <f>O24-O10+O30</f>
        <v>-113.68528643820537</v>
      </c>
      <c r="P31" s="11">
        <f>P24-P10+P30</f>
        <v>-97.434594210955</v>
      </c>
      <c r="Q31" s="11">
        <f>Q24-Q10+Q30</f>
        <v>-104.36244791411951</v>
      </c>
      <c r="R31" s="11">
        <f>R24-R10+R30</f>
        <v>-103.86862869229492</v>
      </c>
    </row>
    <row r="32" spans="1:18" ht="12" customHeight="1">
      <c r="A32" s="62"/>
      <c r="B32" s="5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 ht="12.75">
      <c r="A33" s="61" t="s">
        <v>21</v>
      </c>
      <c r="B33" s="28" t="s">
        <v>6</v>
      </c>
      <c r="C33" s="73"/>
      <c r="D33" s="28"/>
      <c r="E33" s="9" t="e">
        <f aca="true" t="shared" si="12" ref="E33:N33">E18-E21</f>
        <v>#REF!</v>
      </c>
      <c r="F33" s="9" t="e">
        <f t="shared" si="12"/>
        <v>#REF!</v>
      </c>
      <c r="G33" s="34">
        <f t="shared" si="12"/>
        <v>-2.6778281453720325</v>
      </c>
      <c r="H33" s="34">
        <f t="shared" si="12"/>
        <v>-1.6599556869788614</v>
      </c>
      <c r="I33" s="34">
        <f t="shared" si="12"/>
        <v>-0.4489655577033176</v>
      </c>
      <c r="J33" s="34">
        <f t="shared" si="12"/>
        <v>0.12279447111612285</v>
      </c>
      <c r="K33" s="34">
        <f>K18-K21</f>
        <v>-0.38156471869784525</v>
      </c>
      <c r="L33" s="34">
        <f t="shared" si="12"/>
        <v>0.12279447111612285</v>
      </c>
      <c r="M33" s="34">
        <f t="shared" si="12"/>
        <v>-0.4544465479844888</v>
      </c>
      <c r="N33" s="34">
        <f t="shared" si="12"/>
        <v>0.4830478273991048</v>
      </c>
      <c r="O33" s="34">
        <f>O18-O21</f>
        <v>-0.3250135184344458</v>
      </c>
      <c r="P33" s="34">
        <f>P18-P21</f>
        <v>0.4242942543151855</v>
      </c>
      <c r="Q33" s="34">
        <f>Q18-Q21</f>
        <v>0.3624479141195138</v>
      </c>
      <c r="R33" s="34">
        <f>R18-R21</f>
        <v>-0.13137130770508065</v>
      </c>
    </row>
    <row r="34" spans="8:18" ht="12.75">
      <c r="H34" s="58"/>
      <c r="J34" s="58"/>
      <c r="L34" s="58"/>
      <c r="N34" s="58"/>
      <c r="Q34" s="58"/>
      <c r="R34" s="58"/>
    </row>
    <row r="35" spans="7:18" ht="12.75">
      <c r="G35" s="15"/>
      <c r="H35" s="58"/>
      <c r="I35" s="15"/>
      <c r="J35" s="58"/>
      <c r="K35" s="15"/>
      <c r="L35" s="58"/>
      <c r="M35" s="15"/>
      <c r="N35" s="58"/>
      <c r="O35" s="15"/>
      <c r="P35" s="15"/>
      <c r="Q35" s="58"/>
      <c r="R35" s="58"/>
    </row>
    <row r="36" spans="7:18" ht="12.75">
      <c r="G36" s="52" t="s">
        <v>56</v>
      </c>
      <c r="H36" s="52" t="s">
        <v>57</v>
      </c>
      <c r="I36" s="52" t="s">
        <v>56</v>
      </c>
      <c r="J36" s="52" t="s">
        <v>57</v>
      </c>
      <c r="K36" s="52" t="s">
        <v>56</v>
      </c>
      <c r="L36" s="52" t="s">
        <v>57</v>
      </c>
      <c r="M36" s="52" t="s">
        <v>56</v>
      </c>
      <c r="N36" s="52" t="s">
        <v>57</v>
      </c>
      <c r="O36" s="52" t="s">
        <v>56</v>
      </c>
      <c r="P36" s="52" t="s">
        <v>56</v>
      </c>
      <c r="Q36" s="52" t="s">
        <v>57</v>
      </c>
      <c r="R36" s="52" t="s">
        <v>57</v>
      </c>
    </row>
    <row r="37" spans="7:18" ht="51">
      <c r="G37" s="83" t="s">
        <v>61</v>
      </c>
      <c r="H37" s="83" t="s">
        <v>61</v>
      </c>
      <c r="I37" s="59"/>
      <c r="J37" s="59"/>
      <c r="K37" s="59"/>
      <c r="L37" s="59"/>
      <c r="M37" s="59"/>
      <c r="N37" s="59"/>
      <c r="O37" s="59"/>
      <c r="P37" s="59"/>
      <c r="Q37" s="59"/>
      <c r="R37" s="59"/>
    </row>
    <row r="38" spans="8:18" ht="12.75">
      <c r="H38" s="58"/>
      <c r="J38" s="58"/>
      <c r="L38" s="58"/>
      <c r="N38" s="58"/>
      <c r="Q38" s="58"/>
      <c r="R38" s="58"/>
    </row>
    <row r="39" spans="8:18" ht="12.75">
      <c r="H39" s="58"/>
      <c r="J39" s="58"/>
      <c r="L39" s="58"/>
      <c r="N39" s="58"/>
      <c r="Q39" s="58"/>
      <c r="R39" s="58"/>
    </row>
    <row r="40" spans="8:18" ht="12.75">
      <c r="H40" s="58"/>
      <c r="J40" s="58"/>
      <c r="L40" s="58"/>
      <c r="N40" s="58"/>
      <c r="Q40" s="58"/>
      <c r="R40" s="58"/>
    </row>
    <row r="41" spans="8:18" ht="12.75">
      <c r="H41" s="58"/>
      <c r="J41" s="58"/>
      <c r="L41" s="58"/>
      <c r="N41" s="58"/>
      <c r="Q41" s="58"/>
      <c r="R41" s="58"/>
    </row>
    <row r="42" spans="8:18" ht="12.75">
      <c r="H42" s="58"/>
      <c r="J42" s="58"/>
      <c r="L42" s="58"/>
      <c r="N42" s="58"/>
      <c r="Q42" s="58"/>
      <c r="R42" s="58"/>
    </row>
    <row r="43" spans="8:18" ht="12.75">
      <c r="H43" s="58"/>
      <c r="J43" s="58"/>
      <c r="L43" s="58"/>
      <c r="N43" s="58"/>
      <c r="Q43" s="58"/>
      <c r="R43" s="58"/>
    </row>
    <row r="44" spans="8:18" ht="12.75">
      <c r="H44" s="58"/>
      <c r="J44" s="58"/>
      <c r="L44" s="58"/>
      <c r="N44" s="58"/>
      <c r="Q44" s="58"/>
      <c r="R44" s="58"/>
    </row>
    <row r="45" spans="8:18" ht="12.75">
      <c r="H45" s="58"/>
      <c r="J45" s="58"/>
      <c r="L45" s="58"/>
      <c r="N45" s="58"/>
      <c r="Q45" s="58"/>
      <c r="R45" s="58"/>
    </row>
    <row r="46" spans="8:18" ht="12.75">
      <c r="H46" s="58"/>
      <c r="J46" s="58"/>
      <c r="L46" s="58"/>
      <c r="N46" s="58"/>
      <c r="Q46" s="58"/>
      <c r="R46" s="58"/>
    </row>
    <row r="47" spans="8:18" ht="12.75">
      <c r="H47" s="58"/>
      <c r="J47" s="58"/>
      <c r="L47" s="58"/>
      <c r="N47" s="58"/>
      <c r="Q47" s="58"/>
      <c r="R47" s="58"/>
    </row>
    <row r="48" spans="8:18" ht="12.75">
      <c r="H48" s="58"/>
      <c r="J48" s="58"/>
      <c r="L48" s="58"/>
      <c r="N48" s="58"/>
      <c r="Q48" s="58"/>
      <c r="R48" s="58"/>
    </row>
    <row r="49" spans="8:18" ht="12.75">
      <c r="H49" s="58"/>
      <c r="J49" s="58"/>
      <c r="L49" s="58"/>
      <c r="N49" s="58"/>
      <c r="Q49" s="58"/>
      <c r="R49" s="58"/>
    </row>
    <row r="50" spans="8:18" ht="12.75">
      <c r="H50" s="58"/>
      <c r="J50" s="58"/>
      <c r="L50" s="58"/>
      <c r="N50" s="58"/>
      <c r="Q50" s="58"/>
      <c r="R50" s="58"/>
    </row>
    <row r="51" spans="8:18" ht="12.75">
      <c r="H51" s="58"/>
      <c r="J51" s="58"/>
      <c r="L51" s="58"/>
      <c r="N51" s="58"/>
      <c r="Q51" s="58"/>
      <c r="R51" s="58"/>
    </row>
    <row r="52" spans="8:18" ht="12.75">
      <c r="H52" s="58"/>
      <c r="J52" s="58"/>
      <c r="L52" s="58"/>
      <c r="N52" s="58"/>
      <c r="Q52" s="58"/>
      <c r="R52" s="58"/>
    </row>
    <row r="53" spans="8:18" ht="12.75">
      <c r="H53" s="58"/>
      <c r="J53" s="58"/>
      <c r="L53" s="58"/>
      <c r="N53" s="58"/>
      <c r="Q53" s="58"/>
      <c r="R53" s="58"/>
    </row>
    <row r="54" spans="8:18" ht="12.75">
      <c r="H54" s="58"/>
      <c r="J54" s="58"/>
      <c r="L54" s="58"/>
      <c r="N54" s="58"/>
      <c r="Q54" s="58"/>
      <c r="R54" s="58"/>
    </row>
    <row r="55" spans="8:18" ht="12.75">
      <c r="H55" s="58"/>
      <c r="J55" s="58"/>
      <c r="L55" s="58"/>
      <c r="N55" s="58"/>
      <c r="Q55" s="58"/>
      <c r="R55" s="58"/>
    </row>
    <row r="56" spans="8:18" ht="12.75">
      <c r="H56" s="58"/>
      <c r="J56" s="58"/>
      <c r="L56" s="58"/>
      <c r="N56" s="58"/>
      <c r="Q56" s="58"/>
      <c r="R56" s="58"/>
    </row>
    <row r="57" spans="8:18" ht="12.75">
      <c r="H57" s="58"/>
      <c r="J57" s="58"/>
      <c r="L57" s="58"/>
      <c r="N57" s="58"/>
      <c r="Q57" s="58"/>
      <c r="R57" s="58"/>
    </row>
    <row r="58" spans="8:18" ht="12.75">
      <c r="H58" s="58"/>
      <c r="J58" s="58"/>
      <c r="L58" s="58"/>
      <c r="N58" s="58"/>
      <c r="Q58" s="58"/>
      <c r="R58" s="58"/>
    </row>
    <row r="59" spans="8:18" ht="12.75">
      <c r="H59" s="58"/>
      <c r="J59" s="58"/>
      <c r="L59" s="58"/>
      <c r="N59" s="58"/>
      <c r="Q59" s="58"/>
      <c r="R59" s="58"/>
    </row>
    <row r="60" spans="8:18" ht="12.75">
      <c r="H60" s="58"/>
      <c r="J60" s="58"/>
      <c r="L60" s="58"/>
      <c r="N60" s="58"/>
      <c r="Q60" s="58"/>
      <c r="R60" s="58"/>
    </row>
    <row r="61" spans="8:18" ht="12.75">
      <c r="H61" s="58"/>
      <c r="J61" s="58"/>
      <c r="L61" s="58"/>
      <c r="N61" s="58"/>
      <c r="Q61" s="58"/>
      <c r="R61" s="58"/>
    </row>
    <row r="62" spans="8:18" ht="12.75">
      <c r="H62" s="58"/>
      <c r="J62" s="58"/>
      <c r="L62" s="58"/>
      <c r="N62" s="58"/>
      <c r="Q62" s="58"/>
      <c r="R62" s="58"/>
    </row>
    <row r="63" spans="8:18" ht="12.75">
      <c r="H63" s="58"/>
      <c r="J63" s="58"/>
      <c r="L63" s="58"/>
      <c r="N63" s="58"/>
      <c r="Q63" s="58"/>
      <c r="R63" s="58"/>
    </row>
    <row r="64" spans="8:18" ht="12.75">
      <c r="H64" s="58"/>
      <c r="J64" s="58"/>
      <c r="L64" s="58"/>
      <c r="N64" s="58"/>
      <c r="Q64" s="58"/>
      <c r="R64" s="58"/>
    </row>
    <row r="65" spans="8:18" ht="12.75">
      <c r="H65" s="58"/>
      <c r="J65" s="58"/>
      <c r="L65" s="58"/>
      <c r="N65" s="58"/>
      <c r="Q65" s="58"/>
      <c r="R65" s="58"/>
    </row>
    <row r="66" spans="8:18" ht="12.75">
      <c r="H66" s="58"/>
      <c r="J66" s="58"/>
      <c r="L66" s="58"/>
      <c r="N66" s="58"/>
      <c r="Q66" s="58"/>
      <c r="R66" s="58"/>
    </row>
    <row r="67" spans="8:18" ht="12.75">
      <c r="H67" s="58"/>
      <c r="J67" s="58"/>
      <c r="L67" s="58"/>
      <c r="N67" s="58"/>
      <c r="Q67" s="58"/>
      <c r="R67" s="58"/>
    </row>
    <row r="68" spans="8:18" ht="12.75">
      <c r="H68" s="58"/>
      <c r="J68" s="58"/>
      <c r="L68" s="58"/>
      <c r="N68" s="58"/>
      <c r="Q68" s="58"/>
      <c r="R68" s="58"/>
    </row>
    <row r="69" spans="8:18" ht="12.75">
      <c r="H69" s="58"/>
      <c r="J69" s="58"/>
      <c r="L69" s="58"/>
      <c r="N69" s="58"/>
      <c r="Q69" s="58"/>
      <c r="R69" s="58"/>
    </row>
    <row r="70" spans="8:18" ht="12.75">
      <c r="H70" s="58"/>
      <c r="J70" s="58"/>
      <c r="L70" s="58"/>
      <c r="N70" s="58"/>
      <c r="Q70" s="58"/>
      <c r="R70" s="58"/>
    </row>
    <row r="71" spans="8:18" ht="12.75">
      <c r="H71" s="58"/>
      <c r="J71" s="58"/>
      <c r="L71" s="58"/>
      <c r="N71" s="58"/>
      <c r="Q71" s="58"/>
      <c r="R71" s="58"/>
    </row>
    <row r="72" spans="8:18" ht="12.75">
      <c r="H72" s="58"/>
      <c r="J72" s="58"/>
      <c r="L72" s="58"/>
      <c r="N72" s="58"/>
      <c r="Q72" s="58"/>
      <c r="R72" s="58"/>
    </row>
    <row r="73" spans="8:18" ht="12.75">
      <c r="H73" s="58"/>
      <c r="J73" s="58"/>
      <c r="L73" s="58"/>
      <c r="N73" s="58"/>
      <c r="Q73" s="58"/>
      <c r="R73" s="58"/>
    </row>
    <row r="74" spans="8:18" ht="12.75">
      <c r="H74" s="58"/>
      <c r="J74" s="58"/>
      <c r="L74" s="58"/>
      <c r="N74" s="58"/>
      <c r="Q74" s="58"/>
      <c r="R74" s="58"/>
    </row>
    <row r="75" spans="8:18" ht="12.75">
      <c r="H75" s="58"/>
      <c r="J75" s="58"/>
      <c r="L75" s="58"/>
      <c r="N75" s="58"/>
      <c r="Q75" s="58"/>
      <c r="R75" s="58"/>
    </row>
    <row r="76" spans="8:18" ht="12.75">
      <c r="H76" s="58"/>
      <c r="J76" s="58"/>
      <c r="L76" s="58"/>
      <c r="N76" s="58"/>
      <c r="Q76" s="58"/>
      <c r="R76" s="58"/>
    </row>
    <row r="77" spans="8:18" ht="12.75">
      <c r="H77" s="58"/>
      <c r="J77" s="58"/>
      <c r="L77" s="58"/>
      <c r="N77" s="58"/>
      <c r="Q77" s="58"/>
      <c r="R77" s="58"/>
    </row>
    <row r="78" spans="8:18" ht="12.75">
      <c r="H78" s="58"/>
      <c r="J78" s="58"/>
      <c r="L78" s="58"/>
      <c r="N78" s="58"/>
      <c r="Q78" s="58"/>
      <c r="R78" s="58"/>
    </row>
    <row r="79" spans="8:18" ht="12.75">
      <c r="H79" s="58"/>
      <c r="J79" s="58"/>
      <c r="L79" s="58"/>
      <c r="N79" s="58"/>
      <c r="Q79" s="58"/>
      <c r="R79" s="58"/>
    </row>
    <row r="80" spans="8:18" ht="12.75">
      <c r="H80" s="58"/>
      <c r="J80" s="58"/>
      <c r="L80" s="58"/>
      <c r="N80" s="58"/>
      <c r="Q80" s="58"/>
      <c r="R80" s="58"/>
    </row>
    <row r="81" spans="8:18" ht="12.75">
      <c r="H81" s="58"/>
      <c r="J81" s="58"/>
      <c r="L81" s="58"/>
      <c r="N81" s="58"/>
      <c r="Q81" s="58"/>
      <c r="R81" s="58"/>
    </row>
    <row r="82" spans="8:18" ht="12.75">
      <c r="H82" s="58"/>
      <c r="J82" s="58"/>
      <c r="L82" s="58"/>
      <c r="N82" s="58"/>
      <c r="Q82" s="58"/>
      <c r="R82" s="58"/>
    </row>
    <row r="83" spans="8:18" ht="12.75">
      <c r="H83" s="58"/>
      <c r="J83" s="58"/>
      <c r="L83" s="58"/>
      <c r="N83" s="58"/>
      <c r="Q83" s="58"/>
      <c r="R83" s="58"/>
    </row>
    <row r="84" spans="8:18" ht="12.75">
      <c r="H84" s="58"/>
      <c r="J84" s="58"/>
      <c r="L84" s="58"/>
      <c r="N84" s="58"/>
      <c r="Q84" s="58"/>
      <c r="R84" s="58"/>
    </row>
    <row r="85" spans="8:18" ht="12.75">
      <c r="H85" s="58"/>
      <c r="J85" s="58"/>
      <c r="L85" s="58"/>
      <c r="N85" s="58"/>
      <c r="Q85" s="58"/>
      <c r="R85" s="58"/>
    </row>
    <row r="86" spans="8:18" ht="12.75">
      <c r="H86" s="58"/>
      <c r="J86" s="58"/>
      <c r="L86" s="58"/>
      <c r="N86" s="58"/>
      <c r="Q86" s="58"/>
      <c r="R86" s="58"/>
    </row>
    <row r="87" spans="8:18" ht="12.75">
      <c r="H87" s="58"/>
      <c r="J87" s="58"/>
      <c r="L87" s="58"/>
      <c r="N87" s="58"/>
      <c r="Q87" s="58"/>
      <c r="R87" s="58"/>
    </row>
    <row r="88" spans="8:18" ht="12.75">
      <c r="H88" s="58"/>
      <c r="J88" s="58"/>
      <c r="L88" s="58"/>
      <c r="N88" s="58"/>
      <c r="Q88" s="58"/>
      <c r="R88" s="58"/>
    </row>
    <row r="89" spans="8:18" ht="12.75">
      <c r="H89" s="58"/>
      <c r="J89" s="58"/>
      <c r="L89" s="58"/>
      <c r="N89" s="58"/>
      <c r="Q89" s="58"/>
      <c r="R89" s="58"/>
    </row>
    <row r="90" spans="8:18" ht="12.75">
      <c r="H90" s="58"/>
      <c r="J90" s="58"/>
      <c r="L90" s="58"/>
      <c r="N90" s="58"/>
      <c r="Q90" s="58"/>
      <c r="R90" s="58"/>
    </row>
    <row r="91" spans="8:18" ht="12.75">
      <c r="H91" s="58"/>
      <c r="J91" s="58"/>
      <c r="L91" s="58"/>
      <c r="N91" s="58"/>
      <c r="Q91" s="58"/>
      <c r="R91" s="58"/>
    </row>
    <row r="92" spans="8:18" ht="12.75">
      <c r="H92" s="58"/>
      <c r="J92" s="58"/>
      <c r="L92" s="58"/>
      <c r="N92" s="58"/>
      <c r="Q92" s="58"/>
      <c r="R92" s="58"/>
    </row>
    <row r="93" spans="8:18" ht="12.75">
      <c r="H93" s="58"/>
      <c r="J93" s="58"/>
      <c r="L93" s="58"/>
      <c r="N93" s="58"/>
      <c r="Q93" s="58"/>
      <c r="R93" s="58"/>
    </row>
    <row r="94" spans="8:18" ht="12.75">
      <c r="H94" s="58"/>
      <c r="J94" s="58"/>
      <c r="L94" s="58"/>
      <c r="N94" s="58"/>
      <c r="Q94" s="58"/>
      <c r="R94" s="58"/>
    </row>
    <row r="95" spans="8:18" ht="12.75">
      <c r="H95" s="58"/>
      <c r="J95" s="58"/>
      <c r="L95" s="58"/>
      <c r="N95" s="58"/>
      <c r="Q95" s="58"/>
      <c r="R95" s="58"/>
    </row>
    <row r="96" spans="8:18" ht="12.75">
      <c r="H96" s="58"/>
      <c r="J96" s="58"/>
      <c r="L96" s="58"/>
      <c r="N96" s="58"/>
      <c r="Q96" s="58"/>
      <c r="R96" s="58"/>
    </row>
    <row r="97" spans="8:18" ht="12.75">
      <c r="H97" s="58"/>
      <c r="J97" s="58"/>
      <c r="L97" s="58"/>
      <c r="N97" s="58"/>
      <c r="Q97" s="58"/>
      <c r="R97" s="58"/>
    </row>
    <row r="98" spans="8:18" ht="12.75">
      <c r="H98" s="58"/>
      <c r="J98" s="58"/>
      <c r="L98" s="58"/>
      <c r="N98" s="58"/>
      <c r="Q98" s="58"/>
      <c r="R98" s="58"/>
    </row>
    <row r="99" spans="8:18" ht="12.75">
      <c r="H99" s="58"/>
      <c r="J99" s="58"/>
      <c r="L99" s="58"/>
      <c r="N99" s="58"/>
      <c r="Q99" s="58"/>
      <c r="R99" s="58"/>
    </row>
    <row r="100" spans="8:18" ht="12.75">
      <c r="H100" s="58"/>
      <c r="J100" s="58"/>
      <c r="L100" s="58"/>
      <c r="N100" s="58"/>
      <c r="Q100" s="58"/>
      <c r="R100" s="58"/>
    </row>
    <row r="101" spans="8:18" ht="12.75">
      <c r="H101" s="58"/>
      <c r="J101" s="58"/>
      <c r="L101" s="58"/>
      <c r="N101" s="58"/>
      <c r="Q101" s="58"/>
      <c r="R101" s="58"/>
    </row>
    <row r="102" spans="8:18" ht="12.75">
      <c r="H102" s="58"/>
      <c r="J102" s="58"/>
      <c r="L102" s="58"/>
      <c r="N102" s="58"/>
      <c r="Q102" s="58"/>
      <c r="R102" s="58"/>
    </row>
    <row r="103" spans="8:18" ht="12.75">
      <c r="H103" s="58"/>
      <c r="J103" s="58"/>
      <c r="L103" s="58"/>
      <c r="N103" s="58"/>
      <c r="Q103" s="58"/>
      <c r="R103" s="58"/>
    </row>
    <row r="104" spans="8:18" ht="12.75">
      <c r="H104" s="58"/>
      <c r="J104" s="58"/>
      <c r="L104" s="58"/>
      <c r="N104" s="58"/>
      <c r="Q104" s="58"/>
      <c r="R104" s="58"/>
    </row>
    <row r="105" spans="8:18" ht="12.75">
      <c r="H105" s="58"/>
      <c r="J105" s="58"/>
      <c r="L105" s="58"/>
      <c r="N105" s="58"/>
      <c r="Q105" s="58"/>
      <c r="R105" s="58"/>
    </row>
    <row r="106" spans="8:18" ht="12.75">
      <c r="H106" s="58"/>
      <c r="J106" s="58"/>
      <c r="L106" s="58"/>
      <c r="N106" s="58"/>
      <c r="Q106" s="58"/>
      <c r="R106" s="58"/>
    </row>
    <row r="107" spans="8:18" ht="12.75">
      <c r="H107" s="58"/>
      <c r="J107" s="58"/>
      <c r="L107" s="58"/>
      <c r="N107" s="58"/>
      <c r="Q107" s="58"/>
      <c r="R107" s="58"/>
    </row>
    <row r="108" spans="8:18" ht="12.75">
      <c r="H108" s="58"/>
      <c r="J108" s="58"/>
      <c r="L108" s="58"/>
      <c r="N108" s="58"/>
      <c r="Q108" s="58"/>
      <c r="R108" s="58"/>
    </row>
    <row r="109" spans="8:18" ht="12.75">
      <c r="H109" s="58"/>
      <c r="J109" s="58"/>
      <c r="L109" s="58"/>
      <c r="N109" s="58"/>
      <c r="Q109" s="58"/>
      <c r="R109" s="58"/>
    </row>
    <row r="110" spans="8:18" ht="12.75">
      <c r="H110" s="58"/>
      <c r="J110" s="58"/>
      <c r="L110" s="58"/>
      <c r="N110" s="58"/>
      <c r="Q110" s="58"/>
      <c r="R110" s="58"/>
    </row>
    <row r="111" spans="8:18" ht="12.75">
      <c r="H111" s="58"/>
      <c r="J111" s="58"/>
      <c r="L111" s="58"/>
      <c r="N111" s="58"/>
      <c r="Q111" s="58"/>
      <c r="R111" s="58"/>
    </row>
    <row r="112" spans="8:18" ht="12.75">
      <c r="H112" s="58"/>
      <c r="J112" s="58"/>
      <c r="L112" s="58"/>
      <c r="N112" s="58"/>
      <c r="Q112" s="58"/>
      <c r="R112" s="58"/>
    </row>
    <row r="113" spans="8:18" ht="12.75">
      <c r="H113" s="58"/>
      <c r="J113" s="58"/>
      <c r="L113" s="58"/>
      <c r="N113" s="58"/>
      <c r="Q113" s="58"/>
      <c r="R113" s="58"/>
    </row>
    <row r="114" spans="8:18" ht="12.75">
      <c r="H114" s="58"/>
      <c r="J114" s="58"/>
      <c r="L114" s="58"/>
      <c r="N114" s="58"/>
      <c r="Q114" s="58"/>
      <c r="R114" s="58"/>
    </row>
    <row r="115" spans="8:18" ht="12.75">
      <c r="H115" s="58"/>
      <c r="J115" s="58"/>
      <c r="L115" s="58"/>
      <c r="N115" s="58"/>
      <c r="Q115" s="58"/>
      <c r="R115" s="58"/>
    </row>
    <row r="116" spans="8:18" ht="12.75">
      <c r="H116" s="58"/>
      <c r="J116" s="58"/>
      <c r="L116" s="58"/>
      <c r="N116" s="58"/>
      <c r="Q116" s="58"/>
      <c r="R116" s="58"/>
    </row>
    <row r="117" spans="8:18" ht="12.75">
      <c r="H117" s="58"/>
      <c r="J117" s="58"/>
      <c r="L117" s="58"/>
      <c r="N117" s="58"/>
      <c r="Q117" s="58"/>
      <c r="R117" s="58"/>
    </row>
    <row r="118" spans="8:18" ht="12.75">
      <c r="H118" s="58"/>
      <c r="J118" s="58"/>
      <c r="L118" s="58"/>
      <c r="N118" s="58"/>
      <c r="Q118" s="58"/>
      <c r="R118" s="58"/>
    </row>
    <row r="119" spans="8:18" ht="12.75">
      <c r="H119" s="58"/>
      <c r="J119" s="58"/>
      <c r="L119" s="58"/>
      <c r="N119" s="58"/>
      <c r="Q119" s="58"/>
      <c r="R119" s="58"/>
    </row>
    <row r="120" spans="8:18" ht="12.75">
      <c r="H120" s="58"/>
      <c r="J120" s="58"/>
      <c r="L120" s="58"/>
      <c r="N120" s="58"/>
      <c r="Q120" s="58"/>
      <c r="R120" s="58"/>
    </row>
    <row r="121" spans="8:18" ht="12.75">
      <c r="H121" s="58"/>
      <c r="J121" s="58"/>
      <c r="L121" s="58"/>
      <c r="N121" s="58"/>
      <c r="Q121" s="58"/>
      <c r="R121" s="58"/>
    </row>
    <row r="122" spans="8:18" ht="12.75">
      <c r="H122" s="58"/>
      <c r="J122" s="58"/>
      <c r="L122" s="58"/>
      <c r="N122" s="58"/>
      <c r="Q122" s="58"/>
      <c r="R122" s="58"/>
    </row>
    <row r="123" spans="8:18" ht="12.75">
      <c r="H123" s="58"/>
      <c r="J123" s="58"/>
      <c r="L123" s="58"/>
      <c r="N123" s="58"/>
      <c r="Q123" s="58"/>
      <c r="R123" s="58"/>
    </row>
    <row r="124" spans="8:18" ht="12.75">
      <c r="H124" s="58"/>
      <c r="J124" s="58"/>
      <c r="L124" s="58"/>
      <c r="N124" s="58"/>
      <c r="Q124" s="58"/>
      <c r="R124" s="58"/>
    </row>
    <row r="125" spans="8:18" ht="12.75">
      <c r="H125" s="58"/>
      <c r="J125" s="58"/>
      <c r="L125" s="58"/>
      <c r="N125" s="58"/>
      <c r="Q125" s="58"/>
      <c r="R125" s="58"/>
    </row>
    <row r="126" spans="8:18" ht="12.75">
      <c r="H126" s="58"/>
      <c r="J126" s="58"/>
      <c r="L126" s="58"/>
      <c r="N126" s="58"/>
      <c r="Q126" s="58"/>
      <c r="R126" s="58"/>
    </row>
    <row r="127" spans="8:18" ht="12.75">
      <c r="H127" s="58"/>
      <c r="J127" s="58"/>
      <c r="L127" s="58"/>
      <c r="N127" s="58"/>
      <c r="Q127" s="58"/>
      <c r="R127" s="58"/>
    </row>
    <row r="128" spans="8:18" ht="12.75">
      <c r="H128" s="58"/>
      <c r="J128" s="58"/>
      <c r="L128" s="58"/>
      <c r="N128" s="58"/>
      <c r="Q128" s="58"/>
      <c r="R128" s="58"/>
    </row>
    <row r="129" spans="8:18" ht="12.75">
      <c r="H129" s="58"/>
      <c r="J129" s="58"/>
      <c r="L129" s="58"/>
      <c r="N129" s="58"/>
      <c r="Q129" s="58"/>
      <c r="R129" s="58"/>
    </row>
    <row r="130" spans="8:18" ht="12.75">
      <c r="H130" s="58"/>
      <c r="J130" s="58"/>
      <c r="L130" s="58"/>
      <c r="N130" s="58"/>
      <c r="Q130" s="58"/>
      <c r="R130" s="58"/>
    </row>
    <row r="131" spans="8:18" ht="12.75">
      <c r="H131" s="58"/>
      <c r="J131" s="58"/>
      <c r="L131" s="58"/>
      <c r="N131" s="58"/>
      <c r="Q131" s="58"/>
      <c r="R131" s="58"/>
    </row>
    <row r="132" spans="8:18" ht="12.75">
      <c r="H132" s="58"/>
      <c r="J132" s="58"/>
      <c r="L132" s="58"/>
      <c r="N132" s="58"/>
      <c r="Q132" s="58"/>
      <c r="R132" s="58"/>
    </row>
    <row r="133" spans="8:18" ht="12.75">
      <c r="H133" s="58"/>
      <c r="J133" s="58"/>
      <c r="L133" s="58"/>
      <c r="N133" s="58"/>
      <c r="Q133" s="58"/>
      <c r="R133" s="58"/>
    </row>
    <row r="134" spans="8:18" ht="12.75">
      <c r="H134" s="58"/>
      <c r="J134" s="58"/>
      <c r="L134" s="58"/>
      <c r="N134" s="58"/>
      <c r="Q134" s="58"/>
      <c r="R134" s="58"/>
    </row>
    <row r="135" spans="8:18" ht="12.75">
      <c r="H135" s="58"/>
      <c r="J135" s="58"/>
      <c r="L135" s="58"/>
      <c r="N135" s="58"/>
      <c r="Q135" s="58"/>
      <c r="R135" s="58"/>
    </row>
    <row r="136" spans="8:18" ht="12.75">
      <c r="H136" s="58"/>
      <c r="J136" s="58"/>
      <c r="L136" s="58"/>
      <c r="N136" s="58"/>
      <c r="Q136" s="58"/>
      <c r="R136" s="58"/>
    </row>
    <row r="137" spans="8:18" ht="12.75">
      <c r="H137" s="58"/>
      <c r="J137" s="58"/>
      <c r="L137" s="58"/>
      <c r="N137" s="58"/>
      <c r="Q137" s="58"/>
      <c r="R137" s="58"/>
    </row>
    <row r="138" spans="8:18" ht="12.75">
      <c r="H138" s="58"/>
      <c r="J138" s="58"/>
      <c r="L138" s="58"/>
      <c r="N138" s="58"/>
      <c r="Q138" s="58"/>
      <c r="R138" s="58"/>
    </row>
    <row r="139" spans="8:18" ht="12.75">
      <c r="H139" s="58"/>
      <c r="J139" s="58"/>
      <c r="L139" s="58"/>
      <c r="N139" s="58"/>
      <c r="Q139" s="58"/>
      <c r="R139" s="58"/>
    </row>
    <row r="140" spans="8:18" ht="12.75">
      <c r="H140" s="58"/>
      <c r="J140" s="58"/>
      <c r="L140" s="58"/>
      <c r="N140" s="58"/>
      <c r="Q140" s="58"/>
      <c r="R140" s="58"/>
    </row>
    <row r="141" spans="8:18" ht="12.75">
      <c r="H141" s="58"/>
      <c r="J141" s="58"/>
      <c r="L141" s="58"/>
      <c r="N141" s="58"/>
      <c r="Q141" s="58"/>
      <c r="R141" s="58"/>
    </row>
    <row r="142" spans="8:18" ht="12.75">
      <c r="H142" s="58"/>
      <c r="J142" s="58"/>
      <c r="L142" s="58"/>
      <c r="N142" s="58"/>
      <c r="Q142" s="58"/>
      <c r="R142" s="58"/>
    </row>
    <row r="143" spans="8:18" ht="12.75">
      <c r="H143" s="58"/>
      <c r="J143" s="58"/>
      <c r="L143" s="58"/>
      <c r="N143" s="58"/>
      <c r="Q143" s="58"/>
      <c r="R143" s="58"/>
    </row>
    <row r="144" spans="8:18" ht="12.75">
      <c r="H144" s="58"/>
      <c r="J144" s="58"/>
      <c r="L144" s="58"/>
      <c r="N144" s="58"/>
      <c r="Q144" s="58"/>
      <c r="R144" s="58"/>
    </row>
    <row r="145" spans="8:18" ht="12.75">
      <c r="H145" s="58"/>
      <c r="J145" s="58"/>
      <c r="L145" s="58"/>
      <c r="N145" s="58"/>
      <c r="Q145" s="58"/>
      <c r="R145" s="58"/>
    </row>
    <row r="146" spans="8:18" ht="12.75">
      <c r="H146" s="58"/>
      <c r="J146" s="58"/>
      <c r="L146" s="58"/>
      <c r="N146" s="58"/>
      <c r="Q146" s="58"/>
      <c r="R146" s="58"/>
    </row>
    <row r="147" spans="8:18" ht="12.75">
      <c r="H147" s="58"/>
      <c r="J147" s="58"/>
      <c r="L147" s="58"/>
      <c r="N147" s="58"/>
      <c r="Q147" s="58"/>
      <c r="R147" s="58"/>
    </row>
    <row r="148" spans="8:18" ht="12.75">
      <c r="H148" s="58"/>
      <c r="J148" s="58"/>
      <c r="L148" s="58"/>
      <c r="N148" s="58"/>
      <c r="Q148" s="58"/>
      <c r="R148" s="58"/>
    </row>
    <row r="149" spans="8:18" ht="12.75">
      <c r="H149" s="58"/>
      <c r="J149" s="58"/>
      <c r="L149" s="58"/>
      <c r="N149" s="58"/>
      <c r="Q149" s="58"/>
      <c r="R149" s="58"/>
    </row>
    <row r="150" spans="8:18" ht="12.75">
      <c r="H150" s="58"/>
      <c r="J150" s="58"/>
      <c r="L150" s="58"/>
      <c r="N150" s="58"/>
      <c r="Q150" s="58"/>
      <c r="R150" s="58"/>
    </row>
    <row r="151" spans="8:18" ht="12.75">
      <c r="H151" s="58"/>
      <c r="J151" s="58"/>
      <c r="L151" s="58"/>
      <c r="N151" s="58"/>
      <c r="Q151" s="58"/>
      <c r="R151" s="58"/>
    </row>
    <row r="152" spans="8:18" ht="12.75">
      <c r="H152" s="58"/>
      <c r="J152" s="58"/>
      <c r="L152" s="58"/>
      <c r="N152" s="58"/>
      <c r="Q152" s="58"/>
      <c r="R152" s="58"/>
    </row>
    <row r="153" spans="8:18" ht="12.75">
      <c r="H153" s="58"/>
      <c r="J153" s="58"/>
      <c r="L153" s="58"/>
      <c r="N153" s="58"/>
      <c r="Q153" s="58"/>
      <c r="R153" s="58"/>
    </row>
    <row r="154" spans="8:18" ht="12.75">
      <c r="H154" s="58"/>
      <c r="J154" s="58"/>
      <c r="L154" s="58"/>
      <c r="N154" s="58"/>
      <c r="Q154" s="58"/>
      <c r="R154" s="58"/>
    </row>
    <row r="155" spans="8:18" ht="12.75">
      <c r="H155" s="58"/>
      <c r="J155" s="58"/>
      <c r="L155" s="58"/>
      <c r="N155" s="58"/>
      <c r="Q155" s="58"/>
      <c r="R155" s="58"/>
    </row>
    <row r="156" spans="8:18" ht="12.75">
      <c r="H156" s="58"/>
      <c r="J156" s="58"/>
      <c r="L156" s="58"/>
      <c r="N156" s="58"/>
      <c r="Q156" s="58"/>
      <c r="R156" s="58"/>
    </row>
    <row r="157" spans="8:18" ht="12.75">
      <c r="H157" s="58"/>
      <c r="J157" s="58"/>
      <c r="L157" s="58"/>
      <c r="N157" s="58"/>
      <c r="Q157" s="58"/>
      <c r="R157" s="58"/>
    </row>
    <row r="158" spans="8:18" ht="12.75">
      <c r="H158" s="58"/>
      <c r="J158" s="58"/>
      <c r="L158" s="58"/>
      <c r="N158" s="58"/>
      <c r="Q158" s="58"/>
      <c r="R158" s="58"/>
    </row>
    <row r="159" spans="8:18" ht="12.75">
      <c r="H159" s="58"/>
      <c r="J159" s="58"/>
      <c r="L159" s="58"/>
      <c r="N159" s="58"/>
      <c r="Q159" s="58"/>
      <c r="R159" s="58"/>
    </row>
    <row r="160" spans="8:18" ht="12.75">
      <c r="H160" s="58"/>
      <c r="J160" s="58"/>
      <c r="L160" s="58"/>
      <c r="N160" s="58"/>
      <c r="Q160" s="58"/>
      <c r="R160" s="58"/>
    </row>
    <row r="161" spans="8:18" ht="12.75">
      <c r="H161" s="58"/>
      <c r="J161" s="58"/>
      <c r="L161" s="58"/>
      <c r="N161" s="58"/>
      <c r="Q161" s="58"/>
      <c r="R161" s="58"/>
    </row>
    <row r="162" spans="8:18" ht="12.75">
      <c r="H162" s="58"/>
      <c r="J162" s="58"/>
      <c r="L162" s="58"/>
      <c r="N162" s="58"/>
      <c r="Q162" s="58"/>
      <c r="R162" s="58"/>
    </row>
    <row r="163" spans="8:18" ht="12.75">
      <c r="H163" s="58"/>
      <c r="J163" s="58"/>
      <c r="L163" s="58"/>
      <c r="N163" s="58"/>
      <c r="Q163" s="58"/>
      <c r="R163" s="58"/>
    </row>
    <row r="164" spans="8:18" ht="12.75">
      <c r="H164" s="58"/>
      <c r="J164" s="58"/>
      <c r="L164" s="58"/>
      <c r="N164" s="58"/>
      <c r="Q164" s="58"/>
      <c r="R164" s="58"/>
    </row>
    <row r="165" spans="8:18" ht="12.75">
      <c r="H165" s="58"/>
      <c r="J165" s="58"/>
      <c r="L165" s="58"/>
      <c r="N165" s="58"/>
      <c r="Q165" s="58"/>
      <c r="R165" s="58"/>
    </row>
    <row r="166" spans="8:18" ht="12.75">
      <c r="H166" s="58"/>
      <c r="J166" s="58"/>
      <c r="L166" s="58"/>
      <c r="N166" s="58"/>
      <c r="Q166" s="58"/>
      <c r="R166" s="58"/>
    </row>
    <row r="167" spans="8:18" ht="12.75">
      <c r="H167" s="58"/>
      <c r="J167" s="58"/>
      <c r="L167" s="58"/>
      <c r="N167" s="58"/>
      <c r="Q167" s="58"/>
      <c r="R167" s="58"/>
    </row>
    <row r="168" spans="8:18" ht="12.75">
      <c r="H168" s="58"/>
      <c r="J168" s="58"/>
      <c r="L168" s="58"/>
      <c r="N168" s="58"/>
      <c r="Q168" s="58"/>
      <c r="R168" s="58"/>
    </row>
    <row r="169" spans="8:18" ht="12.75">
      <c r="H169" s="58"/>
      <c r="J169" s="58"/>
      <c r="L169" s="58"/>
      <c r="N169" s="58"/>
      <c r="Q169" s="58"/>
      <c r="R169" s="58"/>
    </row>
    <row r="170" spans="8:18" ht="12.75">
      <c r="H170" s="58"/>
      <c r="J170" s="58"/>
      <c r="L170" s="58"/>
      <c r="N170" s="58"/>
      <c r="Q170" s="58"/>
      <c r="R170" s="58"/>
    </row>
    <row r="171" spans="8:18" ht="12.75">
      <c r="H171" s="58"/>
      <c r="J171" s="58"/>
      <c r="L171" s="58"/>
      <c r="N171" s="58"/>
      <c r="Q171" s="58"/>
      <c r="R171" s="58"/>
    </row>
    <row r="172" spans="8:18" ht="12.75">
      <c r="H172" s="58"/>
      <c r="J172" s="58"/>
      <c r="L172" s="58"/>
      <c r="N172" s="58"/>
      <c r="Q172" s="58"/>
      <c r="R172" s="58"/>
    </row>
    <row r="173" spans="8:18" ht="12.75">
      <c r="H173" s="58"/>
      <c r="J173" s="58"/>
      <c r="L173" s="58"/>
      <c r="N173" s="58"/>
      <c r="Q173" s="58"/>
      <c r="R173" s="58"/>
    </row>
    <row r="174" spans="8:18" ht="12.75">
      <c r="H174" s="58"/>
      <c r="J174" s="58"/>
      <c r="L174" s="58"/>
      <c r="N174" s="58"/>
      <c r="Q174" s="58"/>
      <c r="R174" s="58"/>
    </row>
    <row r="175" spans="8:18" ht="12.75">
      <c r="H175" s="58"/>
      <c r="J175" s="58"/>
      <c r="L175" s="58"/>
      <c r="N175" s="58"/>
      <c r="Q175" s="58"/>
      <c r="R175" s="58"/>
    </row>
    <row r="176" spans="8:18" ht="12.75">
      <c r="H176" s="58"/>
      <c r="J176" s="58"/>
      <c r="L176" s="58"/>
      <c r="N176" s="58"/>
      <c r="Q176" s="58"/>
      <c r="R176" s="58"/>
    </row>
    <row r="177" spans="8:18" ht="12.75">
      <c r="H177" s="58"/>
      <c r="J177" s="58"/>
      <c r="L177" s="58"/>
      <c r="N177" s="58"/>
      <c r="Q177" s="58"/>
      <c r="R177" s="58"/>
    </row>
    <row r="178" spans="8:18" ht="12.75">
      <c r="H178" s="58"/>
      <c r="J178" s="58"/>
      <c r="L178" s="58"/>
      <c r="N178" s="58"/>
      <c r="Q178" s="58"/>
      <c r="R178" s="58"/>
    </row>
    <row r="179" spans="8:18" ht="12.75">
      <c r="H179" s="58"/>
      <c r="J179" s="58"/>
      <c r="L179" s="58"/>
      <c r="N179" s="58"/>
      <c r="Q179" s="58"/>
      <c r="R179" s="58"/>
    </row>
    <row r="180" spans="8:18" ht="12.75">
      <c r="H180" s="58"/>
      <c r="J180" s="58"/>
      <c r="L180" s="58"/>
      <c r="N180" s="58"/>
      <c r="Q180" s="58"/>
      <c r="R180" s="58"/>
    </row>
    <row r="181" spans="8:18" ht="12.75">
      <c r="H181" s="58"/>
      <c r="J181" s="58"/>
      <c r="L181" s="58"/>
      <c r="N181" s="58"/>
      <c r="Q181" s="58"/>
      <c r="R181" s="58"/>
    </row>
    <row r="182" spans="8:18" ht="12.75">
      <c r="H182" s="58"/>
      <c r="J182" s="58"/>
      <c r="L182" s="58"/>
      <c r="N182" s="58"/>
      <c r="Q182" s="58"/>
      <c r="R182" s="58"/>
    </row>
    <row r="183" spans="8:18" ht="12.75">
      <c r="H183" s="58"/>
      <c r="J183" s="58"/>
      <c r="L183" s="58"/>
      <c r="N183" s="58"/>
      <c r="Q183" s="58"/>
      <c r="R183" s="58"/>
    </row>
    <row r="184" spans="8:18" ht="12.75">
      <c r="H184" s="58"/>
      <c r="J184" s="58"/>
      <c r="L184" s="58"/>
      <c r="N184" s="58"/>
      <c r="Q184" s="58"/>
      <c r="R184" s="58"/>
    </row>
    <row r="185" spans="8:18" ht="12.75">
      <c r="H185" s="58"/>
      <c r="J185" s="58"/>
      <c r="L185" s="58"/>
      <c r="N185" s="58"/>
      <c r="Q185" s="58"/>
      <c r="R185" s="58"/>
    </row>
    <row r="186" spans="8:18" ht="12.75">
      <c r="H186" s="58"/>
      <c r="J186" s="58"/>
      <c r="L186" s="58"/>
      <c r="N186" s="58"/>
      <c r="Q186" s="58"/>
      <c r="R186" s="58"/>
    </row>
    <row r="187" spans="8:18" ht="12.75">
      <c r="H187" s="58"/>
      <c r="J187" s="58"/>
      <c r="L187" s="58"/>
      <c r="N187" s="58"/>
      <c r="Q187" s="58"/>
      <c r="R187" s="58"/>
    </row>
    <row r="188" spans="8:18" ht="12.75">
      <c r="H188" s="58"/>
      <c r="J188" s="58"/>
      <c r="L188" s="58"/>
      <c r="N188" s="58"/>
      <c r="Q188" s="58"/>
      <c r="R188" s="58"/>
    </row>
    <row r="189" spans="8:18" ht="12.75">
      <c r="H189" s="58"/>
      <c r="J189" s="58"/>
      <c r="L189" s="58"/>
      <c r="N189" s="58"/>
      <c r="Q189" s="58"/>
      <c r="R189" s="58"/>
    </row>
    <row r="190" spans="8:18" ht="12.75">
      <c r="H190" s="58"/>
      <c r="J190" s="58"/>
      <c r="L190" s="58"/>
      <c r="N190" s="58"/>
      <c r="Q190" s="58"/>
      <c r="R190" s="58"/>
    </row>
    <row r="191" spans="8:18" ht="12.75">
      <c r="H191" s="58"/>
      <c r="J191" s="58"/>
      <c r="L191" s="58"/>
      <c r="N191" s="58"/>
      <c r="Q191" s="58"/>
      <c r="R191" s="58"/>
    </row>
    <row r="192" spans="8:18" ht="12.75">
      <c r="H192" s="58"/>
      <c r="J192" s="58"/>
      <c r="L192" s="58"/>
      <c r="N192" s="58"/>
      <c r="Q192" s="58"/>
      <c r="R192" s="58"/>
    </row>
    <row r="193" spans="8:18" ht="12.75">
      <c r="H193" s="58"/>
      <c r="J193" s="58"/>
      <c r="L193" s="58"/>
      <c r="N193" s="58"/>
      <c r="Q193" s="58"/>
      <c r="R193" s="58"/>
    </row>
    <row r="194" spans="8:18" ht="12.75">
      <c r="H194" s="58"/>
      <c r="J194" s="58"/>
      <c r="L194" s="58"/>
      <c r="N194" s="58"/>
      <c r="Q194" s="58"/>
      <c r="R194" s="58"/>
    </row>
    <row r="195" spans="8:18" ht="12.75">
      <c r="H195" s="58"/>
      <c r="J195" s="58"/>
      <c r="L195" s="58"/>
      <c r="N195" s="58"/>
      <c r="Q195" s="58"/>
      <c r="R195" s="58"/>
    </row>
    <row r="196" spans="8:18" ht="12.75">
      <c r="H196" s="58"/>
      <c r="J196" s="58"/>
      <c r="L196" s="58"/>
      <c r="N196" s="58"/>
      <c r="Q196" s="58"/>
      <c r="R196" s="58"/>
    </row>
    <row r="197" spans="8:18" ht="12.75">
      <c r="H197" s="58"/>
      <c r="J197" s="58"/>
      <c r="L197" s="58"/>
      <c r="N197" s="58"/>
      <c r="Q197" s="58"/>
      <c r="R197" s="58"/>
    </row>
    <row r="198" spans="8:18" ht="12.75">
      <c r="H198" s="58"/>
      <c r="J198" s="58"/>
      <c r="L198" s="58"/>
      <c r="N198" s="58"/>
      <c r="Q198" s="58"/>
      <c r="R198" s="58"/>
    </row>
    <row r="199" spans="8:18" ht="12.75">
      <c r="H199" s="58"/>
      <c r="J199" s="58"/>
      <c r="L199" s="58"/>
      <c r="N199" s="58"/>
      <c r="Q199" s="58"/>
      <c r="R199" s="58"/>
    </row>
    <row r="200" spans="8:18" ht="12.75">
      <c r="H200" s="58"/>
      <c r="J200" s="58"/>
      <c r="L200" s="58"/>
      <c r="N200" s="58"/>
      <c r="Q200" s="58"/>
      <c r="R200" s="58"/>
    </row>
    <row r="201" spans="8:18" ht="12.75">
      <c r="H201" s="58"/>
      <c r="J201" s="58"/>
      <c r="L201" s="58"/>
      <c r="N201" s="58"/>
      <c r="Q201" s="58"/>
      <c r="R201" s="58"/>
    </row>
    <row r="202" spans="8:18" ht="12.75">
      <c r="H202" s="58"/>
      <c r="J202" s="58"/>
      <c r="L202" s="58"/>
      <c r="N202" s="58"/>
      <c r="Q202" s="58"/>
      <c r="R202" s="58"/>
    </row>
    <row r="203" spans="8:18" ht="12.75">
      <c r="H203" s="58"/>
      <c r="J203" s="58"/>
      <c r="L203" s="58"/>
      <c r="N203" s="58"/>
      <c r="Q203" s="58"/>
      <c r="R203" s="58"/>
    </row>
    <row r="204" spans="8:18" ht="12.75">
      <c r="H204" s="58"/>
      <c r="J204" s="58"/>
      <c r="L204" s="58"/>
      <c r="N204" s="58"/>
      <c r="Q204" s="58"/>
      <c r="R204" s="58"/>
    </row>
    <row r="205" spans="8:18" ht="12.75">
      <c r="H205" s="58"/>
      <c r="J205" s="58"/>
      <c r="L205" s="58"/>
      <c r="N205" s="58"/>
      <c r="Q205" s="58"/>
      <c r="R205" s="58"/>
    </row>
    <row r="206" spans="8:18" ht="12.75">
      <c r="H206" s="58"/>
      <c r="J206" s="58"/>
      <c r="L206" s="58"/>
      <c r="N206" s="58"/>
      <c r="Q206" s="58"/>
      <c r="R206" s="58"/>
    </row>
    <row r="207" spans="8:18" ht="12.75">
      <c r="H207" s="58"/>
      <c r="J207" s="58"/>
      <c r="L207" s="58"/>
      <c r="N207" s="58"/>
      <c r="Q207" s="58"/>
      <c r="R207" s="58"/>
    </row>
    <row r="208" spans="8:18" ht="12.75">
      <c r="H208" s="58"/>
      <c r="J208" s="58"/>
      <c r="L208" s="58"/>
      <c r="N208" s="58"/>
      <c r="Q208" s="58"/>
      <c r="R208" s="58"/>
    </row>
    <row r="209" spans="8:18" ht="12.75">
      <c r="H209" s="58"/>
      <c r="J209" s="58"/>
      <c r="L209" s="58"/>
      <c r="N209" s="58"/>
      <c r="Q209" s="58"/>
      <c r="R209" s="58"/>
    </row>
    <row r="210" spans="8:18" ht="12.75">
      <c r="H210" s="58"/>
      <c r="J210" s="58"/>
      <c r="L210" s="58"/>
      <c r="N210" s="58"/>
      <c r="Q210" s="58"/>
      <c r="R210" s="58"/>
    </row>
    <row r="211" spans="8:18" ht="12.75">
      <c r="H211" s="58"/>
      <c r="J211" s="58"/>
      <c r="L211" s="58"/>
      <c r="N211" s="58"/>
      <c r="Q211" s="58"/>
      <c r="R211" s="58"/>
    </row>
    <row r="212" spans="8:18" ht="12.75">
      <c r="H212" s="58"/>
      <c r="J212" s="58"/>
      <c r="L212" s="58"/>
      <c r="N212" s="58"/>
      <c r="Q212" s="58"/>
      <c r="R212" s="58"/>
    </row>
    <row r="213" spans="8:18" ht="12.75">
      <c r="H213" s="58"/>
      <c r="J213" s="58"/>
      <c r="L213" s="58"/>
      <c r="N213" s="58"/>
      <c r="Q213" s="58"/>
      <c r="R213" s="58"/>
    </row>
    <row r="214" spans="8:18" ht="12.75">
      <c r="H214" s="58"/>
      <c r="J214" s="58"/>
      <c r="L214" s="58"/>
      <c r="N214" s="58"/>
      <c r="Q214" s="58"/>
      <c r="R214" s="58"/>
    </row>
    <row r="215" spans="8:18" ht="12.75">
      <c r="H215" s="58"/>
      <c r="J215" s="58"/>
      <c r="L215" s="58"/>
      <c r="N215" s="58"/>
      <c r="Q215" s="58"/>
      <c r="R215" s="58"/>
    </row>
    <row r="216" spans="8:18" ht="12.75">
      <c r="H216" s="58"/>
      <c r="J216" s="58"/>
      <c r="L216" s="58"/>
      <c r="N216" s="58"/>
      <c r="Q216" s="58"/>
      <c r="R216" s="58"/>
    </row>
    <row r="217" spans="8:18" ht="12.75">
      <c r="H217" s="58"/>
      <c r="J217" s="58"/>
      <c r="L217" s="58"/>
      <c r="N217" s="58"/>
      <c r="Q217" s="58"/>
      <c r="R217" s="58"/>
    </row>
    <row r="218" spans="8:18" ht="12.75">
      <c r="H218" s="58"/>
      <c r="J218" s="58"/>
      <c r="L218" s="58"/>
      <c r="N218" s="58"/>
      <c r="Q218" s="58"/>
      <c r="R218" s="58"/>
    </row>
    <row r="219" spans="8:18" ht="12.75">
      <c r="H219" s="58"/>
      <c r="J219" s="58"/>
      <c r="L219" s="58"/>
      <c r="N219" s="58"/>
      <c r="Q219" s="58"/>
      <c r="R219" s="58"/>
    </row>
    <row r="220" spans="8:18" ht="12.75">
      <c r="H220" s="58"/>
      <c r="J220" s="58"/>
      <c r="L220" s="58"/>
      <c r="N220" s="58"/>
      <c r="Q220" s="58"/>
      <c r="R220" s="58"/>
    </row>
    <row r="221" spans="8:18" ht="12.75">
      <c r="H221" s="58"/>
      <c r="J221" s="58"/>
      <c r="L221" s="58"/>
      <c r="N221" s="58"/>
      <c r="Q221" s="58"/>
      <c r="R221" s="58"/>
    </row>
    <row r="222" spans="8:18" ht="12.75">
      <c r="H222" s="58"/>
      <c r="J222" s="58"/>
      <c r="L222" s="58"/>
      <c r="N222" s="58"/>
      <c r="Q222" s="58"/>
      <c r="R222" s="58"/>
    </row>
    <row r="223" spans="8:18" ht="12.75">
      <c r="H223" s="58"/>
      <c r="J223" s="58"/>
      <c r="L223" s="58"/>
      <c r="N223" s="58"/>
      <c r="Q223" s="58"/>
      <c r="R223" s="58"/>
    </row>
    <row r="224" spans="8:18" ht="12.75">
      <c r="H224" s="58"/>
      <c r="J224" s="58"/>
      <c r="L224" s="58"/>
      <c r="N224" s="58"/>
      <c r="Q224" s="58"/>
      <c r="R224" s="58"/>
    </row>
    <row r="225" spans="8:18" ht="12.75">
      <c r="H225" s="58"/>
      <c r="J225" s="58"/>
      <c r="L225" s="58"/>
      <c r="N225" s="58"/>
      <c r="Q225" s="58"/>
      <c r="R225" s="58"/>
    </row>
    <row r="226" spans="8:18" ht="12.75">
      <c r="H226" s="58"/>
      <c r="J226" s="58"/>
      <c r="L226" s="58"/>
      <c r="N226" s="58"/>
      <c r="Q226" s="58"/>
      <c r="R226" s="58"/>
    </row>
    <row r="227" spans="8:18" ht="12.75">
      <c r="H227" s="58"/>
      <c r="J227" s="58"/>
      <c r="L227" s="58"/>
      <c r="N227" s="58"/>
      <c r="Q227" s="58"/>
      <c r="R227" s="58"/>
    </row>
    <row r="228" spans="8:18" ht="12.75">
      <c r="H228" s="58"/>
      <c r="J228" s="58"/>
      <c r="L228" s="58"/>
      <c r="N228" s="58"/>
      <c r="Q228" s="58"/>
      <c r="R228" s="58"/>
    </row>
    <row r="229" spans="8:18" ht="12.75">
      <c r="H229" s="58"/>
      <c r="J229" s="58"/>
      <c r="L229" s="58"/>
      <c r="N229" s="58"/>
      <c r="Q229" s="58"/>
      <c r="R229" s="58"/>
    </row>
    <row r="230" spans="8:18" ht="12.75">
      <c r="H230" s="58"/>
      <c r="J230" s="58"/>
      <c r="L230" s="58"/>
      <c r="N230" s="58"/>
      <c r="Q230" s="58"/>
      <c r="R230" s="58"/>
    </row>
    <row r="231" spans="8:18" ht="12.75">
      <c r="H231" s="58"/>
      <c r="J231" s="58"/>
      <c r="L231" s="58"/>
      <c r="N231" s="58"/>
      <c r="Q231" s="58"/>
      <c r="R231" s="58"/>
    </row>
    <row r="232" spans="8:18" ht="12.75">
      <c r="H232" s="58"/>
      <c r="J232" s="58"/>
      <c r="L232" s="58"/>
      <c r="N232" s="58"/>
      <c r="Q232" s="58"/>
      <c r="R232" s="58"/>
    </row>
    <row r="233" spans="8:18" ht="12.75">
      <c r="H233" s="58"/>
      <c r="J233" s="58"/>
      <c r="L233" s="58"/>
      <c r="N233" s="58"/>
      <c r="Q233" s="58"/>
      <c r="R233" s="58"/>
    </row>
    <row r="234" spans="8:18" ht="12.75">
      <c r="H234" s="58"/>
      <c r="J234" s="58"/>
      <c r="L234" s="58"/>
      <c r="N234" s="58"/>
      <c r="Q234" s="58"/>
      <c r="R234" s="58"/>
    </row>
    <row r="235" spans="8:18" ht="12.75">
      <c r="H235" s="58"/>
      <c r="J235" s="58"/>
      <c r="L235" s="58"/>
      <c r="N235" s="58"/>
      <c r="Q235" s="58"/>
      <c r="R235" s="58"/>
    </row>
    <row r="236" spans="8:18" ht="12.75">
      <c r="H236" s="58"/>
      <c r="J236" s="58"/>
      <c r="L236" s="58"/>
      <c r="N236" s="58"/>
      <c r="Q236" s="58"/>
      <c r="R236" s="58"/>
    </row>
    <row r="237" spans="8:18" ht="12.75">
      <c r="H237" s="58"/>
      <c r="J237" s="58"/>
      <c r="L237" s="58"/>
      <c r="N237" s="58"/>
      <c r="Q237" s="58"/>
      <c r="R237" s="58"/>
    </row>
    <row r="238" spans="8:18" ht="12.75">
      <c r="H238" s="58"/>
      <c r="J238" s="58"/>
      <c r="L238" s="58"/>
      <c r="N238" s="58"/>
      <c r="Q238" s="58"/>
      <c r="R238" s="58"/>
    </row>
    <row r="239" spans="8:18" ht="12.75">
      <c r="H239" s="58"/>
      <c r="J239" s="58"/>
      <c r="L239" s="58"/>
      <c r="N239" s="58"/>
      <c r="Q239" s="58"/>
      <c r="R239" s="58"/>
    </row>
    <row r="240" spans="8:18" ht="12.75">
      <c r="H240" s="58"/>
      <c r="J240" s="58"/>
      <c r="L240" s="58"/>
      <c r="N240" s="58"/>
      <c r="Q240" s="58"/>
      <c r="R240" s="58"/>
    </row>
    <row r="241" spans="8:18" ht="12.75">
      <c r="H241" s="58"/>
      <c r="J241" s="58"/>
      <c r="L241" s="58"/>
      <c r="N241" s="58"/>
      <c r="Q241" s="58"/>
      <c r="R241" s="58"/>
    </row>
    <row r="242" spans="8:18" ht="12.75">
      <c r="H242" s="58"/>
      <c r="J242" s="58"/>
      <c r="L242" s="58"/>
      <c r="N242" s="58"/>
      <c r="Q242" s="58"/>
      <c r="R242" s="58"/>
    </row>
    <row r="243" spans="8:18" ht="12.75">
      <c r="H243" s="58"/>
      <c r="J243" s="58"/>
      <c r="L243" s="58"/>
      <c r="N243" s="58"/>
      <c r="Q243" s="58"/>
      <c r="R243" s="58"/>
    </row>
    <row r="244" spans="8:18" ht="12.75">
      <c r="H244" s="58"/>
      <c r="J244" s="58"/>
      <c r="L244" s="58"/>
      <c r="N244" s="58"/>
      <c r="Q244" s="58"/>
      <c r="R244" s="58"/>
    </row>
    <row r="245" spans="8:18" ht="12.75">
      <c r="H245" s="58"/>
      <c r="J245" s="58"/>
      <c r="L245" s="58"/>
      <c r="N245" s="58"/>
      <c r="Q245" s="58"/>
      <c r="R245" s="58"/>
    </row>
    <row r="246" spans="8:18" ht="12.75">
      <c r="H246" s="58"/>
      <c r="J246" s="58"/>
      <c r="L246" s="58"/>
      <c r="N246" s="58"/>
      <c r="Q246" s="58"/>
      <c r="R246" s="58"/>
    </row>
    <row r="247" spans="8:18" ht="12.75">
      <c r="H247" s="58"/>
      <c r="J247" s="58"/>
      <c r="L247" s="58"/>
      <c r="N247" s="58"/>
      <c r="Q247" s="58"/>
      <c r="R247" s="58"/>
    </row>
    <row r="248" spans="8:18" ht="12.75">
      <c r="H248" s="58"/>
      <c r="J248" s="58"/>
      <c r="L248" s="58"/>
      <c r="N248" s="58"/>
      <c r="Q248" s="58"/>
      <c r="R248" s="58"/>
    </row>
    <row r="249" spans="8:18" ht="12.75">
      <c r="H249" s="58"/>
      <c r="J249" s="58"/>
      <c r="L249" s="58"/>
      <c r="N249" s="58"/>
      <c r="Q249" s="58"/>
      <c r="R249" s="58"/>
    </row>
    <row r="250" spans="8:18" ht="12.75">
      <c r="H250" s="58"/>
      <c r="J250" s="58"/>
      <c r="L250" s="58"/>
      <c r="N250" s="58"/>
      <c r="Q250" s="58"/>
      <c r="R250" s="58"/>
    </row>
    <row r="251" spans="8:18" ht="12.75">
      <c r="H251" s="58"/>
      <c r="J251" s="58"/>
      <c r="L251" s="58"/>
      <c r="N251" s="58"/>
      <c r="Q251" s="58"/>
      <c r="R251" s="58"/>
    </row>
    <row r="252" spans="8:18" ht="12.75">
      <c r="H252" s="58"/>
      <c r="J252" s="58"/>
      <c r="L252" s="58"/>
      <c r="N252" s="58"/>
      <c r="Q252" s="58"/>
      <c r="R252" s="58"/>
    </row>
    <row r="253" spans="8:18" ht="12.75">
      <c r="H253" s="58"/>
      <c r="J253" s="58"/>
      <c r="L253" s="58"/>
      <c r="N253" s="58"/>
      <c r="Q253" s="58"/>
      <c r="R253" s="58"/>
    </row>
    <row r="254" spans="8:18" ht="12.75">
      <c r="H254" s="58"/>
      <c r="J254" s="58"/>
      <c r="L254" s="58"/>
      <c r="N254" s="58"/>
      <c r="Q254" s="58"/>
      <c r="R254" s="58"/>
    </row>
    <row r="255" spans="8:18" ht="12.75">
      <c r="H255" s="58"/>
      <c r="J255" s="58"/>
      <c r="L255" s="58"/>
      <c r="N255" s="58"/>
      <c r="Q255" s="58"/>
      <c r="R255" s="58"/>
    </row>
    <row r="256" spans="8:18" ht="12.75">
      <c r="H256" s="58"/>
      <c r="J256" s="58"/>
      <c r="L256" s="58"/>
      <c r="N256" s="58"/>
      <c r="Q256" s="58"/>
      <c r="R256" s="58"/>
    </row>
    <row r="257" spans="8:18" ht="12.75">
      <c r="H257" s="58"/>
      <c r="J257" s="58"/>
      <c r="L257" s="58"/>
      <c r="N257" s="58"/>
      <c r="Q257" s="58"/>
      <c r="R257" s="58"/>
    </row>
    <row r="258" spans="8:18" ht="12.75">
      <c r="H258" s="58"/>
      <c r="J258" s="58"/>
      <c r="L258" s="58"/>
      <c r="N258" s="58"/>
      <c r="Q258" s="58"/>
      <c r="R258" s="58"/>
    </row>
    <row r="259" spans="8:18" ht="12.75">
      <c r="H259" s="58"/>
      <c r="J259" s="58"/>
      <c r="L259" s="58"/>
      <c r="N259" s="58"/>
      <c r="Q259" s="58"/>
      <c r="R259" s="58"/>
    </row>
    <row r="260" spans="8:18" ht="12.75">
      <c r="H260" s="58"/>
      <c r="J260" s="58"/>
      <c r="L260" s="58"/>
      <c r="N260" s="58"/>
      <c r="Q260" s="58"/>
      <c r="R260" s="58"/>
    </row>
    <row r="261" spans="8:18" ht="12.75">
      <c r="H261" s="58"/>
      <c r="J261" s="58"/>
      <c r="L261" s="58"/>
      <c r="N261" s="58"/>
      <c r="Q261" s="58"/>
      <c r="R261" s="58"/>
    </row>
    <row r="262" spans="8:18" ht="12.75">
      <c r="H262" s="58"/>
      <c r="J262" s="58"/>
      <c r="L262" s="58"/>
      <c r="N262" s="58"/>
      <c r="Q262" s="58"/>
      <c r="R262" s="58"/>
    </row>
    <row r="263" spans="8:18" ht="12.75">
      <c r="H263" s="58"/>
      <c r="J263" s="58"/>
      <c r="L263" s="58"/>
      <c r="N263" s="58"/>
      <c r="Q263" s="58"/>
      <c r="R263" s="58"/>
    </row>
    <row r="264" spans="8:18" ht="12.75">
      <c r="H264" s="58"/>
      <c r="J264" s="58"/>
      <c r="L264" s="58"/>
      <c r="N264" s="58"/>
      <c r="Q264" s="58"/>
      <c r="R264" s="58"/>
    </row>
    <row r="265" spans="8:18" ht="12.75">
      <c r="H265" s="58"/>
      <c r="J265" s="58"/>
      <c r="L265" s="58"/>
      <c r="N265" s="58"/>
      <c r="Q265" s="58"/>
      <c r="R265" s="58"/>
    </row>
    <row r="266" spans="8:18" ht="12.75">
      <c r="H266" s="58"/>
      <c r="J266" s="58"/>
      <c r="L266" s="58"/>
      <c r="N266" s="58"/>
      <c r="Q266" s="58"/>
      <c r="R266" s="58"/>
    </row>
    <row r="267" spans="8:18" ht="12.75">
      <c r="H267" s="58"/>
      <c r="J267" s="58"/>
      <c r="L267" s="58"/>
      <c r="N267" s="58"/>
      <c r="Q267" s="58"/>
      <c r="R267" s="58"/>
    </row>
    <row r="268" spans="8:18" ht="12.75">
      <c r="H268" s="58"/>
      <c r="J268" s="58"/>
      <c r="L268" s="58"/>
      <c r="N268" s="58"/>
      <c r="Q268" s="58"/>
      <c r="R268" s="58"/>
    </row>
    <row r="269" spans="8:18" ht="12.75">
      <c r="H269" s="58"/>
      <c r="J269" s="58"/>
      <c r="L269" s="58"/>
      <c r="N269" s="58"/>
      <c r="Q269" s="58"/>
      <c r="R269" s="58"/>
    </row>
    <row r="270" spans="8:18" ht="12.75">
      <c r="H270" s="58"/>
      <c r="J270" s="58"/>
      <c r="L270" s="58"/>
      <c r="N270" s="58"/>
      <c r="Q270" s="58"/>
      <c r="R270" s="58"/>
    </row>
    <row r="271" spans="8:18" ht="12.75">
      <c r="H271" s="58"/>
      <c r="J271" s="58"/>
      <c r="L271" s="58"/>
      <c r="N271" s="58"/>
      <c r="Q271" s="58"/>
      <c r="R271" s="58"/>
    </row>
    <row r="272" spans="8:18" ht="12.75">
      <c r="H272" s="58"/>
      <c r="J272" s="58"/>
      <c r="L272" s="58"/>
      <c r="N272" s="58"/>
      <c r="Q272" s="58"/>
      <c r="R272" s="58"/>
    </row>
    <row r="273" spans="8:18" ht="12.75">
      <c r="H273" s="58"/>
      <c r="J273" s="58"/>
      <c r="L273" s="58"/>
      <c r="N273" s="58"/>
      <c r="Q273" s="58"/>
      <c r="R273" s="58"/>
    </row>
    <row r="274" spans="8:18" ht="12.75">
      <c r="H274" s="58"/>
      <c r="J274" s="58"/>
      <c r="L274" s="58"/>
      <c r="N274" s="58"/>
      <c r="Q274" s="58"/>
      <c r="R274" s="58"/>
    </row>
    <row r="275" spans="8:18" ht="12.75">
      <c r="H275" s="58"/>
      <c r="J275" s="58"/>
      <c r="L275" s="58"/>
      <c r="N275" s="58"/>
      <c r="Q275" s="58"/>
      <c r="R275" s="58"/>
    </row>
    <row r="276" spans="8:18" ht="12.75">
      <c r="H276" s="58"/>
      <c r="J276" s="58"/>
      <c r="L276" s="58"/>
      <c r="N276" s="58"/>
      <c r="Q276" s="58"/>
      <c r="R276" s="58"/>
    </row>
    <row r="277" spans="8:18" ht="12.75">
      <c r="H277" s="58"/>
      <c r="J277" s="58"/>
      <c r="L277" s="58"/>
      <c r="N277" s="58"/>
      <c r="Q277" s="58"/>
      <c r="R277" s="58"/>
    </row>
    <row r="278" spans="8:18" ht="12.75">
      <c r="H278" s="58"/>
      <c r="J278" s="58"/>
      <c r="L278" s="58"/>
      <c r="N278" s="58"/>
      <c r="Q278" s="58"/>
      <c r="R278" s="58"/>
    </row>
    <row r="279" spans="8:18" ht="12.75">
      <c r="H279" s="58"/>
      <c r="J279" s="58"/>
      <c r="L279" s="58"/>
      <c r="N279" s="58"/>
      <c r="Q279" s="58"/>
      <c r="R279" s="58"/>
    </row>
    <row r="280" spans="8:18" ht="12.75">
      <c r="H280" s="58"/>
      <c r="J280" s="58"/>
      <c r="L280" s="58"/>
      <c r="N280" s="58"/>
      <c r="Q280" s="58"/>
      <c r="R280" s="58"/>
    </row>
    <row r="281" spans="8:18" ht="12.75">
      <c r="H281" s="58"/>
      <c r="J281" s="58"/>
      <c r="L281" s="58"/>
      <c r="N281" s="58"/>
      <c r="Q281" s="58"/>
      <c r="R281" s="58"/>
    </row>
    <row r="282" spans="8:18" ht="12.75">
      <c r="H282" s="58"/>
      <c r="J282" s="58"/>
      <c r="L282" s="58"/>
      <c r="N282" s="58"/>
      <c r="Q282" s="58"/>
      <c r="R282" s="58"/>
    </row>
    <row r="283" spans="8:18" ht="12.75">
      <c r="H283" s="58"/>
      <c r="J283" s="58"/>
      <c r="L283" s="58"/>
      <c r="N283" s="58"/>
      <c r="Q283" s="58"/>
      <c r="R283" s="58"/>
    </row>
    <row r="284" spans="8:18" ht="12.75">
      <c r="H284" s="58"/>
      <c r="J284" s="58"/>
      <c r="L284" s="58"/>
      <c r="N284" s="58"/>
      <c r="Q284" s="58"/>
      <c r="R284" s="58"/>
    </row>
    <row r="285" spans="8:18" ht="12.75">
      <c r="H285" s="58"/>
      <c r="J285" s="58"/>
      <c r="L285" s="58"/>
      <c r="N285" s="58"/>
      <c r="Q285" s="58"/>
      <c r="R285" s="58"/>
    </row>
    <row r="286" spans="8:18" ht="12.75">
      <c r="H286" s="58"/>
      <c r="J286" s="58"/>
      <c r="L286" s="58"/>
      <c r="N286" s="58"/>
      <c r="Q286" s="58"/>
      <c r="R286" s="58"/>
    </row>
    <row r="287" spans="8:18" ht="12.75">
      <c r="H287" s="58"/>
      <c r="J287" s="58"/>
      <c r="L287" s="58"/>
      <c r="N287" s="58"/>
      <c r="Q287" s="58"/>
      <c r="R287" s="58"/>
    </row>
    <row r="288" spans="8:18" ht="12.75">
      <c r="H288" s="58"/>
      <c r="J288" s="58"/>
      <c r="L288" s="58"/>
      <c r="N288" s="58"/>
      <c r="Q288" s="58"/>
      <c r="R288" s="58"/>
    </row>
    <row r="289" spans="8:18" ht="12.75">
      <c r="H289" s="58"/>
      <c r="J289" s="58"/>
      <c r="L289" s="58"/>
      <c r="N289" s="58"/>
      <c r="Q289" s="58"/>
      <c r="R289" s="58"/>
    </row>
    <row r="290" spans="8:18" ht="12.75">
      <c r="H290" s="58"/>
      <c r="J290" s="58"/>
      <c r="L290" s="58"/>
      <c r="N290" s="58"/>
      <c r="Q290" s="58"/>
      <c r="R290" s="58"/>
    </row>
    <row r="291" spans="8:18" ht="12.75">
      <c r="H291" s="58"/>
      <c r="J291" s="58"/>
      <c r="L291" s="58"/>
      <c r="N291" s="58"/>
      <c r="Q291" s="58"/>
      <c r="R291" s="58"/>
    </row>
    <row r="292" spans="8:18" ht="12.75">
      <c r="H292" s="58"/>
      <c r="J292" s="58"/>
      <c r="L292" s="58"/>
      <c r="N292" s="58"/>
      <c r="Q292" s="58"/>
      <c r="R292" s="58"/>
    </row>
    <row r="293" spans="8:18" ht="12.75">
      <c r="H293" s="58"/>
      <c r="J293" s="58"/>
      <c r="L293" s="58"/>
      <c r="N293" s="58"/>
      <c r="Q293" s="58"/>
      <c r="R293" s="58"/>
    </row>
    <row r="294" spans="8:18" ht="12.75">
      <c r="H294" s="58"/>
      <c r="J294" s="58"/>
      <c r="L294" s="58"/>
      <c r="N294" s="58"/>
      <c r="Q294" s="58"/>
      <c r="R294" s="58"/>
    </row>
    <row r="295" spans="8:18" ht="12.75">
      <c r="H295" s="58"/>
      <c r="J295" s="58"/>
      <c r="L295" s="58"/>
      <c r="N295" s="58"/>
      <c r="Q295" s="58"/>
      <c r="R295" s="58"/>
    </row>
    <row r="296" spans="8:18" ht="12.75">
      <c r="H296" s="58"/>
      <c r="J296" s="58"/>
      <c r="L296" s="58"/>
      <c r="N296" s="58"/>
      <c r="Q296" s="58"/>
      <c r="R296" s="58"/>
    </row>
    <row r="297" spans="8:18" ht="12.75">
      <c r="H297" s="58"/>
      <c r="J297" s="58"/>
      <c r="L297" s="58"/>
      <c r="N297" s="58"/>
      <c r="Q297" s="58"/>
      <c r="R297" s="58"/>
    </row>
    <row r="298" spans="8:18" ht="12.75">
      <c r="H298" s="58"/>
      <c r="J298" s="58"/>
      <c r="L298" s="58"/>
      <c r="N298" s="58"/>
      <c r="Q298" s="58"/>
      <c r="R298" s="58"/>
    </row>
    <row r="299" spans="8:18" ht="12.75">
      <c r="H299" s="58"/>
      <c r="J299" s="58"/>
      <c r="L299" s="58"/>
      <c r="N299" s="58"/>
      <c r="Q299" s="58"/>
      <c r="R299" s="58"/>
    </row>
    <row r="300" spans="8:18" ht="12.75">
      <c r="H300" s="58"/>
      <c r="J300" s="58"/>
      <c r="L300" s="58"/>
      <c r="N300" s="58"/>
      <c r="Q300" s="58"/>
      <c r="R300" s="58"/>
    </row>
    <row r="301" spans="8:18" ht="12.75">
      <c r="H301" s="58"/>
      <c r="J301" s="58"/>
      <c r="L301" s="58"/>
      <c r="N301" s="58"/>
      <c r="Q301" s="58"/>
      <c r="R301" s="58"/>
    </row>
    <row r="302" spans="8:18" ht="12.75">
      <c r="H302" s="58"/>
      <c r="J302" s="58"/>
      <c r="L302" s="58"/>
      <c r="N302" s="58"/>
      <c r="Q302" s="58"/>
      <c r="R302" s="58"/>
    </row>
    <row r="303" spans="8:18" ht="12.75">
      <c r="H303" s="58"/>
      <c r="J303" s="58"/>
      <c r="L303" s="58"/>
      <c r="N303" s="58"/>
      <c r="Q303" s="58"/>
      <c r="R303" s="58"/>
    </row>
    <row r="304" spans="8:18" ht="12.75">
      <c r="H304" s="58"/>
      <c r="J304" s="58"/>
      <c r="L304" s="58"/>
      <c r="N304" s="58"/>
      <c r="Q304" s="58"/>
      <c r="R304" s="58"/>
    </row>
    <row r="305" spans="8:18" ht="12.75">
      <c r="H305" s="58"/>
      <c r="J305" s="58"/>
      <c r="L305" s="58"/>
      <c r="N305" s="58"/>
      <c r="Q305" s="58"/>
      <c r="R305" s="58"/>
    </row>
    <row r="306" spans="8:18" ht="12.75">
      <c r="H306" s="58"/>
      <c r="J306" s="58"/>
      <c r="L306" s="58"/>
      <c r="N306" s="58"/>
      <c r="Q306" s="58"/>
      <c r="R306" s="58"/>
    </row>
    <row r="307" spans="8:18" ht="12.75">
      <c r="H307" s="58"/>
      <c r="J307" s="58"/>
      <c r="L307" s="58"/>
      <c r="N307" s="58"/>
      <c r="Q307" s="58"/>
      <c r="R307" s="58"/>
    </row>
    <row r="308" spans="8:18" ht="12.75">
      <c r="H308" s="58"/>
      <c r="J308" s="58"/>
      <c r="L308" s="58"/>
      <c r="N308" s="58"/>
      <c r="Q308" s="58"/>
      <c r="R308" s="58"/>
    </row>
    <row r="309" spans="8:18" ht="12.75">
      <c r="H309" s="58"/>
      <c r="J309" s="58"/>
      <c r="L309" s="58"/>
      <c r="N309" s="58"/>
      <c r="Q309" s="58"/>
      <c r="R309" s="58"/>
    </row>
    <row r="310" spans="8:18" ht="12.75">
      <c r="H310" s="58"/>
      <c r="J310" s="58"/>
      <c r="L310" s="58"/>
      <c r="N310" s="58"/>
      <c r="Q310" s="58"/>
      <c r="R310" s="58"/>
    </row>
    <row r="311" spans="8:18" ht="12.75">
      <c r="H311" s="58"/>
      <c r="J311" s="58"/>
      <c r="L311" s="58"/>
      <c r="N311" s="58"/>
      <c r="Q311" s="58"/>
      <c r="R311" s="58"/>
    </row>
    <row r="312" spans="8:18" ht="12.75">
      <c r="H312" s="58"/>
      <c r="J312" s="58"/>
      <c r="L312" s="58"/>
      <c r="N312" s="58"/>
      <c r="Q312" s="58"/>
      <c r="R312" s="58"/>
    </row>
    <row r="313" spans="8:18" ht="12.75">
      <c r="H313" s="58"/>
      <c r="J313" s="58"/>
      <c r="L313" s="58"/>
      <c r="N313" s="58"/>
      <c r="Q313" s="58"/>
      <c r="R313" s="58"/>
    </row>
    <row r="314" spans="8:18" ht="12.75">
      <c r="H314" s="58"/>
      <c r="J314" s="58"/>
      <c r="L314" s="58"/>
      <c r="N314" s="58"/>
      <c r="Q314" s="58"/>
      <c r="R314" s="58"/>
    </row>
    <row r="315" spans="8:18" ht="12.75">
      <c r="H315" s="58"/>
      <c r="J315" s="58"/>
      <c r="L315" s="58"/>
      <c r="N315" s="58"/>
      <c r="Q315" s="58"/>
      <c r="R315" s="58"/>
    </row>
    <row r="316" spans="8:18" ht="12.75">
      <c r="H316" s="58"/>
      <c r="J316" s="58"/>
      <c r="L316" s="58"/>
      <c r="N316" s="58"/>
      <c r="Q316" s="58"/>
      <c r="R316" s="58"/>
    </row>
    <row r="317" spans="8:18" ht="12.75">
      <c r="H317" s="58"/>
      <c r="J317" s="58"/>
      <c r="L317" s="58"/>
      <c r="N317" s="58"/>
      <c r="Q317" s="58"/>
      <c r="R317" s="58"/>
    </row>
    <row r="318" spans="8:18" ht="12.75">
      <c r="H318" s="58"/>
      <c r="J318" s="58"/>
      <c r="L318" s="58"/>
      <c r="N318" s="58"/>
      <c r="Q318" s="58"/>
      <c r="R318" s="58"/>
    </row>
    <row r="319" spans="8:18" ht="12.75">
      <c r="H319" s="58"/>
      <c r="J319" s="58"/>
      <c r="L319" s="58"/>
      <c r="N319" s="58"/>
      <c r="Q319" s="58"/>
      <c r="R319" s="58"/>
    </row>
    <row r="320" spans="8:18" ht="12.75">
      <c r="H320" s="58"/>
      <c r="J320" s="58"/>
      <c r="L320" s="58"/>
      <c r="N320" s="58"/>
      <c r="Q320" s="58"/>
      <c r="R320" s="58"/>
    </row>
    <row r="321" spans="8:18" ht="12.75">
      <c r="H321" s="58"/>
      <c r="J321" s="58"/>
      <c r="L321" s="58"/>
      <c r="N321" s="58"/>
      <c r="Q321" s="58"/>
      <c r="R321" s="58"/>
    </row>
    <row r="322" spans="8:18" ht="12.75">
      <c r="H322" s="58"/>
      <c r="J322" s="58"/>
      <c r="L322" s="58"/>
      <c r="N322" s="58"/>
      <c r="Q322" s="58"/>
      <c r="R322" s="58"/>
    </row>
    <row r="323" spans="8:18" ht="12.75">
      <c r="H323" s="58"/>
      <c r="J323" s="58"/>
      <c r="L323" s="58"/>
      <c r="N323" s="58"/>
      <c r="Q323" s="58"/>
      <c r="R323" s="58"/>
    </row>
    <row r="324" spans="8:18" ht="12.75">
      <c r="H324" s="58"/>
      <c r="J324" s="58"/>
      <c r="L324" s="58"/>
      <c r="N324" s="58"/>
      <c r="Q324" s="58"/>
      <c r="R324" s="58"/>
    </row>
    <row r="325" spans="8:18" ht="12.75">
      <c r="H325" s="58"/>
      <c r="J325" s="58"/>
      <c r="L325" s="58"/>
      <c r="N325" s="58"/>
      <c r="Q325" s="58"/>
      <c r="R325" s="58"/>
    </row>
    <row r="326" spans="8:18" ht="12.75">
      <c r="H326" s="58"/>
      <c r="J326" s="58"/>
      <c r="L326" s="58"/>
      <c r="N326" s="58"/>
      <c r="Q326" s="58"/>
      <c r="R326" s="58"/>
    </row>
    <row r="327" spans="8:18" ht="12.75">
      <c r="H327" s="58"/>
      <c r="J327" s="58"/>
      <c r="L327" s="58"/>
      <c r="N327" s="58"/>
      <c r="Q327" s="58"/>
      <c r="R327" s="58"/>
    </row>
    <row r="328" spans="8:18" ht="12.75">
      <c r="H328" s="58"/>
      <c r="J328" s="58"/>
      <c r="L328" s="58"/>
      <c r="N328" s="58"/>
      <c r="Q328" s="58"/>
      <c r="R328" s="58"/>
    </row>
    <row r="329" spans="8:18" ht="12.75">
      <c r="H329" s="58"/>
      <c r="J329" s="58"/>
      <c r="L329" s="58"/>
      <c r="N329" s="58"/>
      <c r="Q329" s="58"/>
      <c r="R329" s="58"/>
    </row>
    <row r="330" spans="8:18" ht="12.75">
      <c r="H330" s="58"/>
      <c r="J330" s="58"/>
      <c r="L330" s="58"/>
      <c r="N330" s="58"/>
      <c r="Q330" s="58"/>
      <c r="R330" s="58"/>
    </row>
    <row r="331" spans="8:18" ht="12.75">
      <c r="H331" s="58"/>
      <c r="J331" s="58"/>
      <c r="L331" s="58"/>
      <c r="N331" s="58"/>
      <c r="Q331" s="58"/>
      <c r="R331" s="58"/>
    </row>
    <row r="332" spans="8:18" ht="12.75">
      <c r="H332" s="58"/>
      <c r="J332" s="58"/>
      <c r="L332" s="58"/>
      <c r="N332" s="58"/>
      <c r="Q332" s="58"/>
      <c r="R332" s="58"/>
    </row>
    <row r="333" spans="8:18" ht="12.75">
      <c r="H333" s="58"/>
      <c r="J333" s="58"/>
      <c r="L333" s="58"/>
      <c r="N333" s="58"/>
      <c r="Q333" s="58"/>
      <c r="R333" s="58"/>
    </row>
    <row r="334" spans="8:18" ht="12.75">
      <c r="H334" s="58"/>
      <c r="J334" s="58"/>
      <c r="L334" s="58"/>
      <c r="N334" s="58"/>
      <c r="Q334" s="58"/>
      <c r="R334" s="58"/>
    </row>
    <row r="335" spans="8:18" ht="12.75">
      <c r="H335" s="58"/>
      <c r="J335" s="58"/>
      <c r="L335" s="58"/>
      <c r="N335" s="58"/>
      <c r="Q335" s="58"/>
      <c r="R335" s="58"/>
    </row>
    <row r="336" spans="8:18" ht="12.75">
      <c r="H336" s="58"/>
      <c r="J336" s="58"/>
      <c r="L336" s="58"/>
      <c r="N336" s="58"/>
      <c r="Q336" s="58"/>
      <c r="R336" s="58"/>
    </row>
    <row r="337" spans="8:18" ht="12.75">
      <c r="H337" s="58"/>
      <c r="J337" s="58"/>
      <c r="L337" s="58"/>
      <c r="N337" s="58"/>
      <c r="Q337" s="58"/>
      <c r="R337" s="58"/>
    </row>
    <row r="338" spans="8:18" ht="12.75">
      <c r="H338" s="58"/>
      <c r="J338" s="58"/>
      <c r="L338" s="58"/>
      <c r="N338" s="58"/>
      <c r="Q338" s="58"/>
      <c r="R338" s="58"/>
    </row>
    <row r="339" spans="8:18" ht="12.75">
      <c r="H339" s="58"/>
      <c r="J339" s="58"/>
      <c r="L339" s="58"/>
      <c r="N339" s="58"/>
      <c r="Q339" s="58"/>
      <c r="R339" s="58"/>
    </row>
    <row r="340" spans="8:18" ht="12.75">
      <c r="H340" s="58"/>
      <c r="J340" s="58"/>
      <c r="L340" s="58"/>
      <c r="N340" s="58"/>
      <c r="Q340" s="58"/>
      <c r="R340" s="58"/>
    </row>
    <row r="341" spans="8:18" ht="12.75">
      <c r="H341" s="58"/>
      <c r="J341" s="58"/>
      <c r="L341" s="58"/>
      <c r="N341" s="58"/>
      <c r="Q341" s="58"/>
      <c r="R341" s="58"/>
    </row>
    <row r="342" spans="8:18" ht="12.75">
      <c r="H342" s="58"/>
      <c r="J342" s="58"/>
      <c r="L342" s="58"/>
      <c r="N342" s="58"/>
      <c r="Q342" s="58"/>
      <c r="R342" s="58"/>
    </row>
    <row r="343" spans="8:18" ht="12.75">
      <c r="H343" s="58"/>
      <c r="J343" s="58"/>
      <c r="L343" s="58"/>
      <c r="N343" s="58"/>
      <c r="Q343" s="58"/>
      <c r="R343" s="58"/>
    </row>
    <row r="344" spans="8:18" ht="12.75">
      <c r="H344" s="58"/>
      <c r="J344" s="58"/>
      <c r="L344" s="58"/>
      <c r="N344" s="58"/>
      <c r="Q344" s="58"/>
      <c r="R344" s="58"/>
    </row>
    <row r="345" spans="8:18" ht="12.75">
      <c r="H345" s="58"/>
      <c r="J345" s="58"/>
      <c r="L345" s="58"/>
      <c r="N345" s="58"/>
      <c r="Q345" s="58"/>
      <c r="R345" s="58"/>
    </row>
    <row r="346" spans="8:18" ht="12.75">
      <c r="H346" s="58"/>
      <c r="J346" s="58"/>
      <c r="L346" s="58"/>
      <c r="N346" s="58"/>
      <c r="Q346" s="58"/>
      <c r="R346" s="58"/>
    </row>
    <row r="347" spans="8:18" ht="12.75">
      <c r="H347" s="58"/>
      <c r="J347" s="58"/>
      <c r="L347" s="58"/>
      <c r="N347" s="58"/>
      <c r="Q347" s="58"/>
      <c r="R347" s="58"/>
    </row>
    <row r="348" spans="8:18" ht="12.75">
      <c r="H348" s="58"/>
      <c r="J348" s="58"/>
      <c r="L348" s="58"/>
      <c r="N348" s="58"/>
      <c r="Q348" s="58"/>
      <c r="R348" s="58"/>
    </row>
    <row r="349" spans="8:18" ht="12.75">
      <c r="H349" s="58"/>
      <c r="J349" s="58"/>
      <c r="L349" s="58"/>
      <c r="N349" s="58"/>
      <c r="Q349" s="58"/>
      <c r="R349" s="58"/>
    </row>
    <row r="350" spans="8:18" ht="12.75">
      <c r="H350" s="58"/>
      <c r="J350" s="58"/>
      <c r="L350" s="58"/>
      <c r="N350" s="58"/>
      <c r="Q350" s="58"/>
      <c r="R350" s="58"/>
    </row>
    <row r="351" spans="8:18" ht="12.75">
      <c r="H351" s="58"/>
      <c r="J351" s="58"/>
      <c r="L351" s="58"/>
      <c r="N351" s="58"/>
      <c r="Q351" s="58"/>
      <c r="R351" s="58"/>
    </row>
    <row r="352" spans="8:18" ht="12.75">
      <c r="H352" s="58"/>
      <c r="J352" s="58"/>
      <c r="L352" s="58"/>
      <c r="N352" s="58"/>
      <c r="Q352" s="58"/>
      <c r="R352" s="58"/>
    </row>
    <row r="353" spans="8:18" ht="12.75">
      <c r="H353" s="58"/>
      <c r="J353" s="58"/>
      <c r="L353" s="58"/>
      <c r="N353" s="58"/>
      <c r="Q353" s="58"/>
      <c r="R353" s="58"/>
    </row>
    <row r="354" spans="8:18" ht="12.75">
      <c r="H354" s="58"/>
      <c r="J354" s="58"/>
      <c r="L354" s="58"/>
      <c r="N354" s="58"/>
      <c r="Q354" s="58"/>
      <c r="R354" s="58"/>
    </row>
    <row r="355" spans="8:18" ht="12.75">
      <c r="H355" s="58"/>
      <c r="J355" s="58"/>
      <c r="L355" s="58"/>
      <c r="N355" s="58"/>
      <c r="Q355" s="58"/>
      <c r="R355" s="58"/>
    </row>
    <row r="356" spans="8:18" ht="12.75">
      <c r="H356" s="58"/>
      <c r="J356" s="58"/>
      <c r="L356" s="58"/>
      <c r="N356" s="58"/>
      <c r="Q356" s="58"/>
      <c r="R356" s="58"/>
    </row>
    <row r="357" spans="8:18" ht="12.75">
      <c r="H357" s="58"/>
      <c r="J357" s="58"/>
      <c r="L357" s="58"/>
      <c r="N357" s="58"/>
      <c r="Q357" s="58"/>
      <c r="R357" s="58"/>
    </row>
    <row r="358" spans="8:18" ht="12.75">
      <c r="H358" s="58"/>
      <c r="J358" s="58"/>
      <c r="L358" s="58"/>
      <c r="N358" s="58"/>
      <c r="Q358" s="58"/>
      <c r="R358" s="58"/>
    </row>
    <row r="359" spans="8:18" ht="12.75">
      <c r="H359" s="58"/>
      <c r="J359" s="58"/>
      <c r="L359" s="58"/>
      <c r="N359" s="58"/>
      <c r="Q359" s="58"/>
      <c r="R359" s="58"/>
    </row>
    <row r="360" spans="8:18" ht="12.75">
      <c r="H360" s="58"/>
      <c r="J360" s="58"/>
      <c r="L360" s="58"/>
      <c r="N360" s="58"/>
      <c r="Q360" s="58"/>
      <c r="R360" s="58"/>
    </row>
    <row r="361" spans="8:18" ht="12.75">
      <c r="H361" s="58"/>
      <c r="J361" s="58"/>
      <c r="L361" s="58"/>
      <c r="N361" s="58"/>
      <c r="Q361" s="58"/>
      <c r="R361" s="58"/>
    </row>
    <row r="362" spans="8:18" ht="12.75">
      <c r="H362" s="58"/>
      <c r="J362" s="58"/>
      <c r="L362" s="58"/>
      <c r="N362" s="58"/>
      <c r="Q362" s="58"/>
      <c r="R362" s="58"/>
    </row>
    <row r="363" spans="8:18" ht="12.75">
      <c r="H363" s="58"/>
      <c r="J363" s="58"/>
      <c r="L363" s="58"/>
      <c r="N363" s="58"/>
      <c r="Q363" s="58"/>
      <c r="R363" s="58"/>
    </row>
    <row r="364" spans="8:18" ht="12.75">
      <c r="H364" s="58"/>
      <c r="J364" s="58"/>
      <c r="L364" s="58"/>
      <c r="N364" s="58"/>
      <c r="Q364" s="58"/>
      <c r="R364" s="58"/>
    </row>
    <row r="365" spans="8:18" ht="12.75">
      <c r="H365" s="58"/>
      <c r="J365" s="58"/>
      <c r="L365" s="58"/>
      <c r="N365" s="58"/>
      <c r="Q365" s="58"/>
      <c r="R365" s="58"/>
    </row>
    <row r="366" spans="8:18" ht="12.75">
      <c r="H366" s="58"/>
      <c r="J366" s="58"/>
      <c r="L366" s="58"/>
      <c r="N366" s="58"/>
      <c r="Q366" s="58"/>
      <c r="R366" s="58"/>
    </row>
    <row r="367" spans="8:18" ht="12.75">
      <c r="H367" s="58"/>
      <c r="J367" s="58"/>
      <c r="L367" s="58"/>
      <c r="N367" s="58"/>
      <c r="Q367" s="58"/>
      <c r="R367" s="58"/>
    </row>
    <row r="368" spans="8:18" ht="12.75">
      <c r="H368" s="58"/>
      <c r="J368" s="58"/>
      <c r="L368" s="58"/>
      <c r="N368" s="58"/>
      <c r="Q368" s="58"/>
      <c r="R368" s="58"/>
    </row>
    <row r="369" spans="8:18" ht="12.75">
      <c r="H369" s="58"/>
      <c r="J369" s="58"/>
      <c r="L369" s="58"/>
      <c r="N369" s="58"/>
      <c r="Q369" s="58"/>
      <c r="R369" s="58"/>
    </row>
    <row r="370" spans="8:18" ht="12.75">
      <c r="H370" s="58"/>
      <c r="J370" s="58"/>
      <c r="L370" s="58"/>
      <c r="N370" s="58"/>
      <c r="Q370" s="58"/>
      <c r="R370" s="58"/>
    </row>
    <row r="371" spans="8:18" ht="12.75">
      <c r="H371" s="58"/>
      <c r="J371" s="58"/>
      <c r="L371" s="58"/>
      <c r="N371" s="58"/>
      <c r="Q371" s="58"/>
      <c r="R371" s="58"/>
    </row>
    <row r="372" spans="8:18" ht="12.75">
      <c r="H372" s="58"/>
      <c r="J372" s="58"/>
      <c r="L372" s="58"/>
      <c r="N372" s="58"/>
      <c r="Q372" s="58"/>
      <c r="R372" s="58"/>
    </row>
    <row r="373" spans="8:18" ht="12.75">
      <c r="H373" s="58"/>
      <c r="J373" s="58"/>
      <c r="L373" s="58"/>
      <c r="N373" s="58"/>
      <c r="Q373" s="58"/>
      <c r="R373" s="58"/>
    </row>
    <row r="374" spans="8:18" ht="12.75">
      <c r="H374" s="58"/>
      <c r="J374" s="58"/>
      <c r="L374" s="58"/>
      <c r="N374" s="58"/>
      <c r="Q374" s="58"/>
      <c r="R374" s="58"/>
    </row>
    <row r="375" spans="8:18" ht="12.75">
      <c r="H375" s="58"/>
      <c r="J375" s="58"/>
      <c r="L375" s="58"/>
      <c r="N375" s="58"/>
      <c r="Q375" s="58"/>
      <c r="R375" s="58"/>
    </row>
    <row r="376" spans="8:18" ht="12.75">
      <c r="H376" s="58"/>
      <c r="J376" s="58"/>
      <c r="L376" s="58"/>
      <c r="N376" s="58"/>
      <c r="Q376" s="58"/>
      <c r="R376" s="58"/>
    </row>
    <row r="377" spans="8:18" ht="12.75">
      <c r="H377" s="58"/>
      <c r="J377" s="58"/>
      <c r="L377" s="58"/>
      <c r="N377" s="58"/>
      <c r="Q377" s="58"/>
      <c r="R377" s="58"/>
    </row>
    <row r="378" spans="8:18" ht="12.75">
      <c r="H378" s="58"/>
      <c r="J378" s="58"/>
      <c r="L378" s="58"/>
      <c r="N378" s="58"/>
      <c r="Q378" s="58"/>
      <c r="R378" s="58"/>
    </row>
    <row r="379" spans="8:18" ht="12.75">
      <c r="H379" s="58"/>
      <c r="J379" s="58"/>
      <c r="L379" s="58"/>
      <c r="N379" s="58"/>
      <c r="Q379" s="58"/>
      <c r="R379" s="58"/>
    </row>
    <row r="380" spans="8:18" ht="12.75">
      <c r="H380" s="58"/>
      <c r="J380" s="58"/>
      <c r="L380" s="58"/>
      <c r="N380" s="58"/>
      <c r="Q380" s="58"/>
      <c r="R380" s="58"/>
    </row>
    <row r="381" spans="8:18" ht="12.75">
      <c r="H381" s="58"/>
      <c r="J381" s="58"/>
      <c r="L381" s="58"/>
      <c r="N381" s="58"/>
      <c r="Q381" s="58"/>
      <c r="R381" s="58"/>
    </row>
    <row r="382" spans="8:18" ht="12.75">
      <c r="H382" s="58"/>
      <c r="J382" s="58"/>
      <c r="L382" s="58"/>
      <c r="N382" s="58"/>
      <c r="Q382" s="58"/>
      <c r="R382" s="58"/>
    </row>
    <row r="383" spans="8:18" ht="12.75">
      <c r="H383" s="58"/>
      <c r="J383" s="58"/>
      <c r="L383" s="58"/>
      <c r="N383" s="58"/>
      <c r="Q383" s="58"/>
      <c r="R383" s="58"/>
    </row>
    <row r="384" spans="8:18" ht="12.75">
      <c r="H384" s="58"/>
      <c r="J384" s="58"/>
      <c r="L384" s="58"/>
      <c r="N384" s="58"/>
      <c r="Q384" s="58"/>
      <c r="R384" s="58"/>
    </row>
    <row r="385" spans="8:18" ht="12.75">
      <c r="H385" s="58"/>
      <c r="J385" s="58"/>
      <c r="L385" s="58"/>
      <c r="N385" s="58"/>
      <c r="Q385" s="58"/>
      <c r="R385" s="58"/>
    </row>
    <row r="386" spans="8:18" ht="12.75">
      <c r="H386" s="58"/>
      <c r="J386" s="58"/>
      <c r="L386" s="58"/>
      <c r="N386" s="58"/>
      <c r="Q386" s="58"/>
      <c r="R386" s="58"/>
    </row>
    <row r="387" spans="8:18" ht="12.75">
      <c r="H387" s="58"/>
      <c r="J387" s="58"/>
      <c r="L387" s="58"/>
      <c r="N387" s="58"/>
      <c r="Q387" s="58"/>
      <c r="R387" s="58"/>
    </row>
    <row r="388" spans="8:18" ht="12.75">
      <c r="H388" s="58"/>
      <c r="J388" s="58"/>
      <c r="L388" s="58"/>
      <c r="N388" s="58"/>
      <c r="Q388" s="58"/>
      <c r="R388" s="58"/>
    </row>
    <row r="389" spans="8:18" ht="12.75">
      <c r="H389" s="58"/>
      <c r="J389" s="58"/>
      <c r="L389" s="58"/>
      <c r="N389" s="58"/>
      <c r="Q389" s="58"/>
      <c r="R389" s="58"/>
    </row>
    <row r="390" spans="8:18" ht="12.75">
      <c r="H390" s="58"/>
      <c r="J390" s="58"/>
      <c r="L390" s="58"/>
      <c r="N390" s="58"/>
      <c r="Q390" s="58"/>
      <c r="R390" s="58"/>
    </row>
    <row r="391" spans="8:18" ht="12.75">
      <c r="H391" s="58"/>
      <c r="J391" s="58"/>
      <c r="L391" s="58"/>
      <c r="N391" s="58"/>
      <c r="Q391" s="58"/>
      <c r="R391" s="58"/>
    </row>
    <row r="392" spans="8:18" ht="12.75">
      <c r="H392" s="58"/>
      <c r="J392" s="58"/>
      <c r="L392" s="58"/>
      <c r="N392" s="58"/>
      <c r="Q392" s="58"/>
      <c r="R392" s="58"/>
    </row>
    <row r="393" spans="8:18" ht="12.75">
      <c r="H393" s="58"/>
      <c r="J393" s="58"/>
      <c r="L393" s="58"/>
      <c r="N393" s="58"/>
      <c r="Q393" s="58"/>
      <c r="R393" s="58"/>
    </row>
    <row r="394" spans="8:18" ht="12.75">
      <c r="H394" s="58"/>
      <c r="J394" s="58"/>
      <c r="L394" s="58"/>
      <c r="N394" s="58"/>
      <c r="Q394" s="58"/>
      <c r="R394" s="58"/>
    </row>
    <row r="395" spans="8:18" ht="12.75">
      <c r="H395" s="58"/>
      <c r="J395" s="58"/>
      <c r="L395" s="58"/>
      <c r="N395" s="58"/>
      <c r="Q395" s="58"/>
      <c r="R395" s="58"/>
    </row>
    <row r="396" spans="8:18" ht="12.75">
      <c r="H396" s="58"/>
      <c r="J396" s="58"/>
      <c r="L396" s="58"/>
      <c r="N396" s="58"/>
      <c r="Q396" s="58"/>
      <c r="R396" s="58"/>
    </row>
    <row r="397" spans="8:18" ht="12.75">
      <c r="H397" s="58"/>
      <c r="J397" s="58"/>
      <c r="L397" s="58"/>
      <c r="N397" s="58"/>
      <c r="Q397" s="58"/>
      <c r="R397" s="58"/>
    </row>
    <row r="398" spans="8:18" ht="12.75">
      <c r="H398" s="58"/>
      <c r="J398" s="58"/>
      <c r="L398" s="58"/>
      <c r="N398" s="58"/>
      <c r="Q398" s="58"/>
      <c r="R398" s="58"/>
    </row>
    <row r="399" spans="8:18" ht="12.75">
      <c r="H399" s="58"/>
      <c r="J399" s="58"/>
      <c r="L399" s="58"/>
      <c r="N399" s="58"/>
      <c r="Q399" s="58"/>
      <c r="R399" s="58"/>
    </row>
    <row r="400" spans="8:18" ht="12.75">
      <c r="H400" s="58"/>
      <c r="J400" s="58"/>
      <c r="L400" s="58"/>
      <c r="N400" s="58"/>
      <c r="Q400" s="58"/>
      <c r="R400" s="58"/>
    </row>
    <row r="401" spans="8:18" ht="12.75">
      <c r="H401" s="58"/>
      <c r="J401" s="58"/>
      <c r="L401" s="58"/>
      <c r="N401" s="58"/>
      <c r="Q401" s="58"/>
      <c r="R401" s="58"/>
    </row>
    <row r="402" spans="8:18" ht="12.75">
      <c r="H402" s="58"/>
      <c r="J402" s="58"/>
      <c r="L402" s="58"/>
      <c r="N402" s="58"/>
      <c r="Q402" s="58"/>
      <c r="R402" s="58"/>
    </row>
    <row r="403" spans="8:18" ht="12.75">
      <c r="H403" s="58"/>
      <c r="J403" s="58"/>
      <c r="L403" s="58"/>
      <c r="N403" s="58"/>
      <c r="Q403" s="58"/>
      <c r="R403" s="58"/>
    </row>
    <row r="404" spans="8:18" ht="12.75">
      <c r="H404" s="58"/>
      <c r="J404" s="58"/>
      <c r="L404" s="58"/>
      <c r="N404" s="58"/>
      <c r="Q404" s="58"/>
      <c r="R404" s="58"/>
    </row>
    <row r="405" spans="8:18" ht="12.75">
      <c r="H405" s="58"/>
      <c r="J405" s="58"/>
      <c r="L405" s="58"/>
      <c r="N405" s="58"/>
      <c r="Q405" s="58"/>
      <c r="R405" s="58"/>
    </row>
    <row r="406" spans="8:18" ht="12.75">
      <c r="H406" s="58"/>
      <c r="J406" s="58"/>
      <c r="L406" s="58"/>
      <c r="N406" s="58"/>
      <c r="Q406" s="58"/>
      <c r="R406" s="58"/>
    </row>
    <row r="407" spans="8:18" ht="12.75">
      <c r="H407" s="58"/>
      <c r="J407" s="58"/>
      <c r="L407" s="58"/>
      <c r="N407" s="58"/>
      <c r="Q407" s="58"/>
      <c r="R407" s="58"/>
    </row>
    <row r="408" spans="8:18" ht="12.75">
      <c r="H408" s="58"/>
      <c r="J408" s="58"/>
      <c r="L408" s="58"/>
      <c r="N408" s="58"/>
      <c r="Q408" s="58"/>
      <c r="R408" s="58"/>
    </row>
    <row r="409" spans="8:18" ht="12.75">
      <c r="H409" s="58"/>
      <c r="J409" s="58"/>
      <c r="L409" s="58"/>
      <c r="N409" s="58"/>
      <c r="Q409" s="58"/>
      <c r="R409" s="58"/>
    </row>
    <row r="410" spans="8:18" ht="12.75">
      <c r="H410" s="58"/>
      <c r="J410" s="58"/>
      <c r="L410" s="58"/>
      <c r="N410" s="58"/>
      <c r="Q410" s="58"/>
      <c r="R410" s="58"/>
    </row>
    <row r="411" spans="8:18" ht="12.75">
      <c r="H411" s="58"/>
      <c r="J411" s="58"/>
      <c r="L411" s="58"/>
      <c r="N411" s="58"/>
      <c r="Q411" s="58"/>
      <c r="R411" s="58"/>
    </row>
    <row r="412" spans="8:18" ht="12.75">
      <c r="H412" s="58"/>
      <c r="J412" s="58"/>
      <c r="L412" s="58"/>
      <c r="N412" s="58"/>
      <c r="Q412" s="58"/>
      <c r="R412" s="58"/>
    </row>
    <row r="413" spans="8:18" ht="12.75">
      <c r="H413" s="58"/>
      <c r="J413" s="58"/>
      <c r="L413" s="58"/>
      <c r="N413" s="58"/>
      <c r="Q413" s="58"/>
      <c r="R413" s="58"/>
    </row>
    <row r="414" spans="8:18" ht="12.75">
      <c r="H414" s="58"/>
      <c r="J414" s="58"/>
      <c r="L414" s="58"/>
      <c r="N414" s="58"/>
      <c r="Q414" s="58"/>
      <c r="R414" s="58"/>
    </row>
    <row r="415" spans="8:18" ht="12.75">
      <c r="H415" s="58"/>
      <c r="J415" s="58"/>
      <c r="L415" s="58"/>
      <c r="N415" s="58"/>
      <c r="Q415" s="58"/>
      <c r="R415" s="58"/>
    </row>
    <row r="416" spans="8:18" ht="12.75">
      <c r="H416" s="58"/>
      <c r="J416" s="58"/>
      <c r="L416" s="58"/>
      <c r="N416" s="58"/>
      <c r="Q416" s="58"/>
      <c r="R416" s="58"/>
    </row>
    <row r="417" spans="8:18" ht="12.75">
      <c r="H417" s="58"/>
      <c r="J417" s="58"/>
      <c r="L417" s="58"/>
      <c r="N417" s="58"/>
      <c r="Q417" s="58"/>
      <c r="R417" s="58"/>
    </row>
    <row r="418" spans="8:18" ht="12.75">
      <c r="H418" s="58"/>
      <c r="J418" s="58"/>
      <c r="L418" s="58"/>
      <c r="N418" s="58"/>
      <c r="Q418" s="58"/>
      <c r="R418" s="58"/>
    </row>
    <row r="419" spans="8:18" ht="12.75">
      <c r="H419" s="58"/>
      <c r="J419" s="58"/>
      <c r="L419" s="58"/>
      <c r="N419" s="58"/>
      <c r="Q419" s="58"/>
      <c r="R419" s="58"/>
    </row>
    <row r="420" spans="8:18" ht="12.75">
      <c r="H420" s="58"/>
      <c r="J420" s="58"/>
      <c r="L420" s="58"/>
      <c r="N420" s="58"/>
      <c r="Q420" s="58"/>
      <c r="R420" s="58"/>
    </row>
    <row r="421" spans="8:18" ht="12.75">
      <c r="H421" s="58"/>
      <c r="J421" s="58"/>
      <c r="L421" s="58"/>
      <c r="N421" s="58"/>
      <c r="Q421" s="58"/>
      <c r="R421" s="58"/>
    </row>
    <row r="422" spans="8:18" ht="12.75">
      <c r="H422" s="58"/>
      <c r="J422" s="58"/>
      <c r="L422" s="58"/>
      <c r="N422" s="58"/>
      <c r="Q422" s="58"/>
      <c r="R422" s="58"/>
    </row>
    <row r="423" spans="8:18" ht="12.75">
      <c r="H423" s="58"/>
      <c r="J423" s="58"/>
      <c r="L423" s="58"/>
      <c r="N423" s="58"/>
      <c r="Q423" s="58"/>
      <c r="R423" s="58"/>
    </row>
    <row r="424" spans="8:18" ht="12.75">
      <c r="H424" s="58"/>
      <c r="J424" s="58"/>
      <c r="L424" s="58"/>
      <c r="N424" s="58"/>
      <c r="Q424" s="58"/>
      <c r="R424" s="58"/>
    </row>
    <row r="425" spans="8:18" ht="12.75">
      <c r="H425" s="58"/>
      <c r="J425" s="58"/>
      <c r="L425" s="58"/>
      <c r="N425" s="58"/>
      <c r="Q425" s="58"/>
      <c r="R425" s="58"/>
    </row>
    <row r="426" spans="8:18" ht="12.75">
      <c r="H426" s="58"/>
      <c r="J426" s="58"/>
      <c r="L426" s="58"/>
      <c r="N426" s="58"/>
      <c r="Q426" s="58"/>
      <c r="R426" s="58"/>
    </row>
    <row r="427" spans="8:18" ht="12.75">
      <c r="H427" s="58"/>
      <c r="J427" s="58"/>
      <c r="L427" s="58"/>
      <c r="N427" s="58"/>
      <c r="Q427" s="58"/>
      <c r="R427" s="58"/>
    </row>
    <row r="428" spans="8:18" ht="12.75">
      <c r="H428" s="58"/>
      <c r="J428" s="58"/>
      <c r="L428" s="58"/>
      <c r="N428" s="58"/>
      <c r="Q428" s="58"/>
      <c r="R428" s="58"/>
    </row>
    <row r="429" spans="8:18" ht="12.75">
      <c r="H429" s="58"/>
      <c r="J429" s="58"/>
      <c r="L429" s="58"/>
      <c r="N429" s="58"/>
      <c r="Q429" s="58"/>
      <c r="R429" s="58"/>
    </row>
    <row r="430" spans="8:18" ht="12.75">
      <c r="H430" s="58"/>
      <c r="J430" s="58"/>
      <c r="L430" s="58"/>
      <c r="N430" s="58"/>
      <c r="Q430" s="58"/>
      <c r="R430" s="58"/>
    </row>
    <row r="431" spans="8:18" ht="12.75">
      <c r="H431" s="58"/>
      <c r="J431" s="58"/>
      <c r="L431" s="58"/>
      <c r="N431" s="58"/>
      <c r="Q431" s="58"/>
      <c r="R431" s="58"/>
    </row>
    <row r="432" spans="8:18" ht="12.75">
      <c r="H432" s="58"/>
      <c r="J432" s="58"/>
      <c r="L432" s="58"/>
      <c r="N432" s="58"/>
      <c r="Q432" s="58"/>
      <c r="R432" s="58"/>
    </row>
    <row r="433" spans="8:18" ht="12.75">
      <c r="H433" s="58"/>
      <c r="J433" s="58"/>
      <c r="L433" s="58"/>
      <c r="N433" s="58"/>
      <c r="Q433" s="58"/>
      <c r="R433" s="58"/>
    </row>
    <row r="434" spans="8:18" ht="12.75">
      <c r="H434" s="58"/>
      <c r="J434" s="58"/>
      <c r="L434" s="58"/>
      <c r="N434" s="58"/>
      <c r="Q434" s="58"/>
      <c r="R434" s="58"/>
    </row>
    <row r="435" spans="8:18" ht="12.75">
      <c r="H435" s="58"/>
      <c r="J435" s="58"/>
      <c r="L435" s="58"/>
      <c r="N435" s="58"/>
      <c r="Q435" s="58"/>
      <c r="R435" s="58"/>
    </row>
    <row r="436" spans="8:18" ht="12.75">
      <c r="H436" s="58"/>
      <c r="J436" s="58"/>
      <c r="L436" s="58"/>
      <c r="N436" s="58"/>
      <c r="Q436" s="58"/>
      <c r="R436" s="58"/>
    </row>
    <row r="437" spans="8:18" ht="12.75">
      <c r="H437" s="58"/>
      <c r="J437" s="58"/>
      <c r="L437" s="58"/>
      <c r="N437" s="58"/>
      <c r="Q437" s="58"/>
      <c r="R437" s="58"/>
    </row>
    <row r="438" spans="8:18" ht="12.75">
      <c r="H438" s="58"/>
      <c r="J438" s="58"/>
      <c r="L438" s="58"/>
      <c r="N438" s="58"/>
      <c r="Q438" s="58"/>
      <c r="R438" s="58"/>
    </row>
    <row r="439" spans="8:18" ht="12.75">
      <c r="H439" s="58"/>
      <c r="J439" s="58"/>
      <c r="L439" s="58"/>
      <c r="N439" s="58"/>
      <c r="Q439" s="58"/>
      <c r="R439" s="58"/>
    </row>
    <row r="440" spans="8:18" ht="12.75">
      <c r="H440" s="58"/>
      <c r="J440" s="58"/>
      <c r="L440" s="58"/>
      <c r="N440" s="58"/>
      <c r="Q440" s="58"/>
      <c r="R440" s="58"/>
    </row>
    <row r="441" spans="8:18" ht="12.75">
      <c r="H441" s="58"/>
      <c r="J441" s="58"/>
      <c r="L441" s="58"/>
      <c r="N441" s="58"/>
      <c r="Q441" s="58"/>
      <c r="R441" s="58"/>
    </row>
    <row r="442" spans="8:18" ht="12.75">
      <c r="H442" s="58"/>
      <c r="J442" s="58"/>
      <c r="L442" s="58"/>
      <c r="N442" s="58"/>
      <c r="Q442" s="58"/>
      <c r="R442" s="58"/>
    </row>
    <row r="443" spans="8:18" ht="12.75">
      <c r="H443" s="58"/>
      <c r="J443" s="58"/>
      <c r="L443" s="58"/>
      <c r="N443" s="58"/>
      <c r="Q443" s="58"/>
      <c r="R443" s="58"/>
    </row>
    <row r="444" spans="8:18" ht="12.75">
      <c r="H444" s="58"/>
      <c r="J444" s="58"/>
      <c r="L444" s="58"/>
      <c r="N444" s="58"/>
      <c r="Q444" s="58"/>
      <c r="R444" s="58"/>
    </row>
    <row r="445" spans="8:18" ht="12.75">
      <c r="H445" s="58"/>
      <c r="J445" s="58"/>
      <c r="L445" s="58"/>
      <c r="N445" s="58"/>
      <c r="Q445" s="58"/>
      <c r="R445" s="58"/>
    </row>
    <row r="446" spans="8:18" ht="12.75">
      <c r="H446" s="58"/>
      <c r="J446" s="58"/>
      <c r="L446" s="58"/>
      <c r="N446" s="58"/>
      <c r="Q446" s="58"/>
      <c r="R446" s="58"/>
    </row>
    <row r="447" spans="8:18" ht="12.75">
      <c r="H447" s="58"/>
      <c r="J447" s="58"/>
      <c r="L447" s="58"/>
      <c r="N447" s="58"/>
      <c r="Q447" s="58"/>
      <c r="R447" s="58"/>
    </row>
    <row r="448" spans="8:18" ht="12.75">
      <c r="H448" s="58"/>
      <c r="J448" s="58"/>
      <c r="L448" s="58"/>
      <c r="N448" s="58"/>
      <c r="Q448" s="58"/>
      <c r="R448" s="58"/>
    </row>
    <row r="449" spans="8:18" ht="12.75">
      <c r="H449" s="58"/>
      <c r="J449" s="58"/>
      <c r="L449" s="58"/>
      <c r="N449" s="58"/>
      <c r="Q449" s="58"/>
      <c r="R449" s="58"/>
    </row>
    <row r="450" spans="8:18" ht="12.75">
      <c r="H450" s="58"/>
      <c r="J450" s="58"/>
      <c r="L450" s="58"/>
      <c r="N450" s="58"/>
      <c r="Q450" s="58"/>
      <c r="R450" s="58"/>
    </row>
    <row r="451" spans="8:18" ht="12.75">
      <c r="H451" s="58"/>
      <c r="J451" s="58"/>
      <c r="L451" s="58"/>
      <c r="N451" s="58"/>
      <c r="Q451" s="58"/>
      <c r="R451" s="58"/>
    </row>
    <row r="452" spans="8:18" ht="12.75">
      <c r="H452" s="58"/>
      <c r="J452" s="58"/>
      <c r="L452" s="58"/>
      <c r="N452" s="58"/>
      <c r="Q452" s="58"/>
      <c r="R452" s="58"/>
    </row>
    <row r="453" spans="8:18" ht="12.75">
      <c r="H453" s="58"/>
      <c r="J453" s="58"/>
      <c r="L453" s="58"/>
      <c r="N453" s="58"/>
      <c r="Q453" s="58"/>
      <c r="R453" s="58"/>
    </row>
    <row r="454" spans="8:18" ht="12.75">
      <c r="H454" s="58"/>
      <c r="J454" s="58"/>
      <c r="L454" s="58"/>
      <c r="N454" s="58"/>
      <c r="Q454" s="58"/>
      <c r="R454" s="58"/>
    </row>
    <row r="455" spans="8:18" ht="12.75">
      <c r="H455" s="58"/>
      <c r="J455" s="58"/>
      <c r="L455" s="58"/>
      <c r="N455" s="58"/>
      <c r="Q455" s="58"/>
      <c r="R455" s="58"/>
    </row>
    <row r="456" spans="8:18" ht="12.75">
      <c r="H456" s="58"/>
      <c r="J456" s="58"/>
      <c r="L456" s="58"/>
      <c r="N456" s="58"/>
      <c r="Q456" s="58"/>
      <c r="R456" s="58"/>
    </row>
    <row r="457" spans="8:18" ht="12.75">
      <c r="H457" s="58"/>
      <c r="J457" s="58"/>
      <c r="L457" s="58"/>
      <c r="N457" s="58"/>
      <c r="Q457" s="58"/>
      <c r="R457" s="58"/>
    </row>
    <row r="458" spans="8:18" ht="12.75">
      <c r="H458" s="58"/>
      <c r="J458" s="58"/>
      <c r="L458" s="58"/>
      <c r="N458" s="58"/>
      <c r="Q458" s="58"/>
      <c r="R458" s="58"/>
    </row>
    <row r="459" spans="8:18" ht="12.75">
      <c r="H459" s="58"/>
      <c r="J459" s="58"/>
      <c r="L459" s="58"/>
      <c r="N459" s="58"/>
      <c r="Q459" s="58"/>
      <c r="R459" s="58"/>
    </row>
    <row r="460" spans="8:18" ht="12.75">
      <c r="H460" s="58"/>
      <c r="J460" s="58"/>
      <c r="L460" s="58"/>
      <c r="N460" s="58"/>
      <c r="Q460" s="58"/>
      <c r="R460" s="58"/>
    </row>
    <row r="461" spans="8:18" ht="12.75">
      <c r="H461" s="58"/>
      <c r="J461" s="58"/>
      <c r="L461" s="58"/>
      <c r="N461" s="58"/>
      <c r="Q461" s="58"/>
      <c r="R461" s="58"/>
    </row>
    <row r="462" spans="8:18" ht="12.75">
      <c r="H462" s="58"/>
      <c r="J462" s="58"/>
      <c r="L462" s="58"/>
      <c r="N462" s="58"/>
      <c r="Q462" s="58"/>
      <c r="R462" s="58"/>
    </row>
    <row r="463" spans="8:18" ht="12.75">
      <c r="H463" s="58"/>
      <c r="J463" s="58"/>
      <c r="L463" s="58"/>
      <c r="N463" s="58"/>
      <c r="Q463" s="58"/>
      <c r="R463" s="58"/>
    </row>
    <row r="464" spans="8:18" ht="12.75">
      <c r="H464" s="58"/>
      <c r="J464" s="58"/>
      <c r="L464" s="58"/>
      <c r="N464" s="58"/>
      <c r="Q464" s="58"/>
      <c r="R464" s="58"/>
    </row>
    <row r="465" spans="8:18" ht="12.75">
      <c r="H465" s="58"/>
      <c r="J465" s="58"/>
      <c r="L465" s="58"/>
      <c r="N465" s="58"/>
      <c r="Q465" s="58"/>
      <c r="R465" s="58"/>
    </row>
    <row r="466" spans="8:18" ht="12.75">
      <c r="H466" s="58"/>
      <c r="J466" s="58"/>
      <c r="L466" s="58"/>
      <c r="N466" s="58"/>
      <c r="Q466" s="58"/>
      <c r="R466" s="58"/>
    </row>
    <row r="467" spans="8:18" ht="12.75">
      <c r="H467" s="58"/>
      <c r="J467" s="58"/>
      <c r="L467" s="58"/>
      <c r="N467" s="58"/>
      <c r="Q467" s="58"/>
      <c r="R467" s="58"/>
    </row>
    <row r="468" spans="8:18" ht="12.75">
      <c r="H468" s="58"/>
      <c r="J468" s="58"/>
      <c r="L468" s="58"/>
      <c r="N468" s="58"/>
      <c r="Q468" s="58"/>
      <c r="R468" s="58"/>
    </row>
    <row r="469" spans="8:18" ht="12.75">
      <c r="H469" s="58"/>
      <c r="J469" s="58"/>
      <c r="L469" s="58"/>
      <c r="N469" s="58"/>
      <c r="Q469" s="58"/>
      <c r="R469" s="58"/>
    </row>
    <row r="470" spans="8:18" ht="12.75">
      <c r="H470" s="58"/>
      <c r="J470" s="58"/>
      <c r="L470" s="58"/>
      <c r="N470" s="58"/>
      <c r="Q470" s="58"/>
      <c r="R470" s="58"/>
    </row>
    <row r="471" spans="8:18" ht="12.75">
      <c r="H471" s="58"/>
      <c r="J471" s="58"/>
      <c r="L471" s="58"/>
      <c r="N471" s="58"/>
      <c r="Q471" s="58"/>
      <c r="R471" s="58"/>
    </row>
    <row r="472" spans="8:18" ht="12.75">
      <c r="H472" s="58"/>
      <c r="J472" s="58"/>
      <c r="L472" s="58"/>
      <c r="N472" s="58"/>
      <c r="Q472" s="58"/>
      <c r="R472" s="58"/>
    </row>
    <row r="473" spans="8:18" ht="12.75">
      <c r="H473" s="58"/>
      <c r="J473" s="58"/>
      <c r="L473" s="58"/>
      <c r="N473" s="58"/>
      <c r="Q473" s="58"/>
      <c r="R473" s="58"/>
    </row>
    <row r="474" spans="8:18" ht="12.75">
      <c r="H474" s="58"/>
      <c r="J474" s="58"/>
      <c r="L474" s="58"/>
      <c r="N474" s="58"/>
      <c r="Q474" s="58"/>
      <c r="R474" s="58"/>
    </row>
    <row r="475" spans="8:18" ht="12.75">
      <c r="H475" s="58"/>
      <c r="J475" s="58"/>
      <c r="L475" s="58"/>
      <c r="N475" s="58"/>
      <c r="Q475" s="58"/>
      <c r="R475" s="58"/>
    </row>
    <row r="476" spans="8:18" ht="12.75">
      <c r="H476" s="58"/>
      <c r="J476" s="58"/>
      <c r="L476" s="58"/>
      <c r="N476" s="58"/>
      <c r="Q476" s="58"/>
      <c r="R476" s="58"/>
    </row>
    <row r="477" spans="8:18" ht="12.75">
      <c r="H477" s="58"/>
      <c r="J477" s="58"/>
      <c r="L477" s="58"/>
      <c r="N477" s="58"/>
      <c r="Q477" s="58"/>
      <c r="R477" s="58"/>
    </row>
    <row r="478" spans="8:18" ht="12.75">
      <c r="H478" s="58"/>
      <c r="J478" s="58"/>
      <c r="L478" s="58"/>
      <c r="N478" s="58"/>
      <c r="Q478" s="58"/>
      <c r="R478" s="58"/>
    </row>
    <row r="479" spans="8:18" ht="12.75">
      <c r="H479" s="58"/>
      <c r="J479" s="58"/>
      <c r="L479" s="58"/>
      <c r="N479" s="58"/>
      <c r="Q479" s="58"/>
      <c r="R479" s="58"/>
    </row>
    <row r="480" spans="8:18" ht="12.75">
      <c r="H480" s="58"/>
      <c r="J480" s="58"/>
      <c r="L480" s="58"/>
      <c r="N480" s="58"/>
      <c r="Q480" s="58"/>
      <c r="R480" s="58"/>
    </row>
    <row r="481" spans="8:18" ht="12.75">
      <c r="H481" s="58"/>
      <c r="J481" s="58"/>
      <c r="L481" s="58"/>
      <c r="N481" s="58"/>
      <c r="Q481" s="58"/>
      <c r="R481" s="58"/>
    </row>
    <row r="482" spans="8:18" ht="12.75">
      <c r="H482" s="58"/>
      <c r="J482" s="58"/>
      <c r="L482" s="58"/>
      <c r="N482" s="58"/>
      <c r="Q482" s="58"/>
      <c r="R482" s="58"/>
    </row>
    <row r="483" spans="8:18" ht="12.75">
      <c r="H483" s="58"/>
      <c r="J483" s="58"/>
      <c r="L483" s="58"/>
      <c r="N483" s="58"/>
      <c r="Q483" s="58"/>
      <c r="R483" s="58"/>
    </row>
    <row r="484" spans="8:18" ht="12.75">
      <c r="H484" s="58"/>
      <c r="J484" s="58"/>
      <c r="L484" s="58"/>
      <c r="N484" s="58"/>
      <c r="Q484" s="58"/>
      <c r="R484" s="58"/>
    </row>
    <row r="485" spans="8:18" ht="12.75">
      <c r="H485" s="58"/>
      <c r="J485" s="58"/>
      <c r="L485" s="58"/>
      <c r="N485" s="58"/>
      <c r="Q485" s="58"/>
      <c r="R485" s="58"/>
    </row>
    <row r="486" spans="8:18" ht="12.75">
      <c r="H486" s="58"/>
      <c r="J486" s="58"/>
      <c r="L486" s="58"/>
      <c r="N486" s="58"/>
      <c r="Q486" s="58"/>
      <c r="R486" s="58"/>
    </row>
    <row r="487" spans="8:18" ht="12.75">
      <c r="H487" s="58"/>
      <c r="J487" s="58"/>
      <c r="L487" s="58"/>
      <c r="N487" s="58"/>
      <c r="Q487" s="58"/>
      <c r="R487" s="58"/>
    </row>
    <row r="488" spans="8:18" ht="12.75">
      <c r="H488" s="58"/>
      <c r="J488" s="58"/>
      <c r="L488" s="58"/>
      <c r="N488" s="58"/>
      <c r="Q488" s="58"/>
      <c r="R488" s="58"/>
    </row>
    <row r="489" spans="8:18" ht="12.75">
      <c r="H489" s="58"/>
      <c r="J489" s="58"/>
      <c r="L489" s="58"/>
      <c r="N489" s="58"/>
      <c r="Q489" s="58"/>
      <c r="R489" s="58"/>
    </row>
    <row r="490" spans="8:18" ht="12.75">
      <c r="H490" s="58"/>
      <c r="J490" s="58"/>
      <c r="L490" s="58"/>
      <c r="N490" s="58"/>
      <c r="Q490" s="58"/>
      <c r="R490" s="58"/>
    </row>
    <row r="491" spans="8:18" ht="12.75">
      <c r="H491" s="58"/>
      <c r="J491" s="58"/>
      <c r="L491" s="58"/>
      <c r="N491" s="58"/>
      <c r="Q491" s="58"/>
      <c r="R491" s="58"/>
    </row>
    <row r="492" spans="8:18" ht="12.75">
      <c r="H492" s="58"/>
      <c r="J492" s="58"/>
      <c r="L492" s="58"/>
      <c r="N492" s="58"/>
      <c r="Q492" s="58"/>
      <c r="R492" s="58"/>
    </row>
    <row r="493" spans="8:18" ht="12.75">
      <c r="H493" s="58"/>
      <c r="J493" s="58"/>
      <c r="L493" s="58"/>
      <c r="N493" s="58"/>
      <c r="Q493" s="58"/>
      <c r="R493" s="58"/>
    </row>
    <row r="494" spans="8:18" ht="12.75">
      <c r="H494" s="58"/>
      <c r="J494" s="58"/>
      <c r="L494" s="58"/>
      <c r="N494" s="58"/>
      <c r="Q494" s="58"/>
      <c r="R494" s="58"/>
    </row>
    <row r="495" spans="8:18" ht="12.75">
      <c r="H495" s="58"/>
      <c r="J495" s="58"/>
      <c r="L495" s="58"/>
      <c r="N495" s="58"/>
      <c r="Q495" s="58"/>
      <c r="R495" s="58"/>
    </row>
    <row r="496" spans="8:18" ht="12.75">
      <c r="H496" s="58"/>
      <c r="J496" s="58"/>
      <c r="L496" s="58"/>
      <c r="N496" s="58"/>
      <c r="Q496" s="58"/>
      <c r="R496" s="58"/>
    </row>
    <row r="497" spans="8:18" ht="12.75">
      <c r="H497" s="58"/>
      <c r="J497" s="58"/>
      <c r="L497" s="58"/>
      <c r="N497" s="58"/>
      <c r="Q497" s="58"/>
      <c r="R497" s="58"/>
    </row>
    <row r="498" spans="8:18" ht="12.75">
      <c r="H498" s="58"/>
      <c r="J498" s="58"/>
      <c r="L498" s="58"/>
      <c r="N498" s="58"/>
      <c r="Q498" s="58"/>
      <c r="R498" s="58"/>
    </row>
    <row r="499" spans="8:18" ht="12.75">
      <c r="H499" s="58"/>
      <c r="J499" s="58"/>
      <c r="L499" s="58"/>
      <c r="N499" s="58"/>
      <c r="Q499" s="58"/>
      <c r="R499" s="58"/>
    </row>
    <row r="500" spans="8:18" ht="12.75">
      <c r="H500" s="58"/>
      <c r="J500" s="58"/>
      <c r="L500" s="58"/>
      <c r="N500" s="58"/>
      <c r="Q500" s="58"/>
      <c r="R500" s="58"/>
    </row>
    <row r="501" spans="8:18" ht="12.75">
      <c r="H501" s="58"/>
      <c r="J501" s="58"/>
      <c r="L501" s="58"/>
      <c r="N501" s="58"/>
      <c r="Q501" s="58"/>
      <c r="R501" s="58"/>
    </row>
    <row r="502" spans="8:18" ht="12.75">
      <c r="H502" s="58"/>
      <c r="J502" s="58"/>
      <c r="L502" s="58"/>
      <c r="N502" s="58"/>
      <c r="Q502" s="58"/>
      <c r="R502" s="58"/>
    </row>
    <row r="503" spans="8:18" ht="12.75">
      <c r="H503" s="58"/>
      <c r="J503" s="58"/>
      <c r="L503" s="58"/>
      <c r="N503" s="58"/>
      <c r="Q503" s="58"/>
      <c r="R503" s="58"/>
    </row>
    <row r="504" spans="8:18" ht="12.75">
      <c r="H504" s="58"/>
      <c r="J504" s="58"/>
      <c r="L504" s="58"/>
      <c r="N504" s="58"/>
      <c r="Q504" s="58"/>
      <c r="R504" s="58"/>
    </row>
    <row r="505" spans="8:18" ht="12.75">
      <c r="H505" s="58"/>
      <c r="J505" s="58"/>
      <c r="L505" s="58"/>
      <c r="N505" s="58"/>
      <c r="Q505" s="58"/>
      <c r="R505" s="58"/>
    </row>
    <row r="506" spans="8:18" ht="12.75">
      <c r="H506" s="58"/>
      <c r="J506" s="58"/>
      <c r="L506" s="58"/>
      <c r="N506" s="58"/>
      <c r="Q506" s="58"/>
      <c r="R506" s="58"/>
    </row>
    <row r="507" spans="8:18" ht="12.75">
      <c r="H507" s="58"/>
      <c r="J507" s="58"/>
      <c r="L507" s="58"/>
      <c r="N507" s="58"/>
      <c r="Q507" s="58"/>
      <c r="R507" s="58"/>
    </row>
    <row r="508" spans="8:18" ht="12.75">
      <c r="H508" s="58"/>
      <c r="J508" s="58"/>
      <c r="L508" s="58"/>
      <c r="N508" s="58"/>
      <c r="Q508" s="58"/>
      <c r="R508" s="58"/>
    </row>
    <row r="509" spans="8:18" ht="12.75">
      <c r="H509" s="58"/>
      <c r="J509" s="58"/>
      <c r="L509" s="58"/>
      <c r="N509" s="58"/>
      <c r="Q509" s="58"/>
      <c r="R509" s="58"/>
    </row>
    <row r="510" spans="8:18" ht="12.75">
      <c r="H510" s="58"/>
      <c r="J510" s="58"/>
      <c r="L510" s="58"/>
      <c r="N510" s="58"/>
      <c r="Q510" s="58"/>
      <c r="R510" s="58"/>
    </row>
    <row r="511" spans="8:18" ht="12.75">
      <c r="H511" s="58"/>
      <c r="J511" s="58"/>
      <c r="L511" s="58"/>
      <c r="N511" s="58"/>
      <c r="Q511" s="58"/>
      <c r="R511" s="58"/>
    </row>
    <row r="512" spans="8:18" ht="12.75">
      <c r="H512" s="58"/>
      <c r="J512" s="58"/>
      <c r="L512" s="58"/>
      <c r="N512" s="58"/>
      <c r="Q512" s="58"/>
      <c r="R512" s="58"/>
    </row>
    <row r="513" spans="8:18" ht="12.75">
      <c r="H513" s="58"/>
      <c r="J513" s="58"/>
      <c r="L513" s="58"/>
      <c r="N513" s="58"/>
      <c r="Q513" s="58"/>
      <c r="R513" s="58"/>
    </row>
    <row r="514" spans="8:18" ht="12.75">
      <c r="H514" s="58"/>
      <c r="J514" s="58"/>
      <c r="L514" s="58"/>
      <c r="N514" s="58"/>
      <c r="Q514" s="58"/>
      <c r="R514" s="58"/>
    </row>
    <row r="515" spans="8:18" ht="12.75">
      <c r="H515" s="58"/>
      <c r="J515" s="58"/>
      <c r="L515" s="58"/>
      <c r="N515" s="58"/>
      <c r="Q515" s="58"/>
      <c r="R515" s="58"/>
    </row>
    <row r="516" spans="8:18" ht="12.75">
      <c r="H516" s="58"/>
      <c r="J516" s="58"/>
      <c r="L516" s="58"/>
      <c r="N516" s="58"/>
      <c r="Q516" s="58"/>
      <c r="R516" s="58"/>
    </row>
    <row r="517" spans="8:18" ht="12.75">
      <c r="H517" s="58"/>
      <c r="J517" s="58"/>
      <c r="L517" s="58"/>
      <c r="N517" s="58"/>
      <c r="Q517" s="58"/>
      <c r="R517" s="58"/>
    </row>
    <row r="518" spans="8:18" ht="12.75">
      <c r="H518" s="58"/>
      <c r="J518" s="58"/>
      <c r="L518" s="58"/>
      <c r="N518" s="58"/>
      <c r="Q518" s="58"/>
      <c r="R518" s="58"/>
    </row>
    <row r="519" spans="8:18" ht="12.75">
      <c r="H519" s="58"/>
      <c r="J519" s="58"/>
      <c r="L519" s="58"/>
      <c r="N519" s="58"/>
      <c r="Q519" s="58"/>
      <c r="R519" s="58"/>
    </row>
    <row r="520" spans="8:18" ht="12.75">
      <c r="H520" s="58"/>
      <c r="J520" s="58"/>
      <c r="L520" s="58"/>
      <c r="N520" s="58"/>
      <c r="Q520" s="58"/>
      <c r="R520" s="58"/>
    </row>
    <row r="521" spans="8:18" ht="12.75">
      <c r="H521" s="58"/>
      <c r="J521" s="58"/>
      <c r="L521" s="58"/>
      <c r="N521" s="58"/>
      <c r="Q521" s="58"/>
      <c r="R521" s="58"/>
    </row>
    <row r="522" spans="8:18" ht="12.75">
      <c r="H522" s="58"/>
      <c r="J522" s="58"/>
      <c r="L522" s="58"/>
      <c r="N522" s="58"/>
      <c r="Q522" s="58"/>
      <c r="R522" s="58"/>
    </row>
    <row r="523" spans="8:18" ht="12.75">
      <c r="H523" s="58"/>
      <c r="J523" s="58"/>
      <c r="L523" s="58"/>
      <c r="N523" s="58"/>
      <c r="Q523" s="58"/>
      <c r="R523" s="58"/>
    </row>
    <row r="524" spans="8:18" ht="12.75">
      <c r="H524" s="58"/>
      <c r="J524" s="58"/>
      <c r="L524" s="58"/>
      <c r="N524" s="58"/>
      <c r="Q524" s="58"/>
      <c r="R524" s="58"/>
    </row>
    <row r="525" spans="8:18" ht="12.75">
      <c r="H525" s="58"/>
      <c r="J525" s="58"/>
      <c r="L525" s="58"/>
      <c r="N525" s="58"/>
      <c r="Q525" s="58"/>
      <c r="R525" s="58"/>
    </row>
    <row r="526" spans="8:18" ht="12.75">
      <c r="H526" s="58"/>
      <c r="J526" s="58"/>
      <c r="L526" s="58"/>
      <c r="N526" s="58"/>
      <c r="Q526" s="58"/>
      <c r="R526" s="58"/>
    </row>
    <row r="527" spans="8:18" ht="12.75">
      <c r="H527" s="58"/>
      <c r="J527" s="58"/>
      <c r="L527" s="58"/>
      <c r="N527" s="58"/>
      <c r="Q527" s="58"/>
      <c r="R527" s="58"/>
    </row>
    <row r="528" spans="8:18" ht="12.75">
      <c r="H528" s="58"/>
      <c r="J528" s="58"/>
      <c r="L528" s="58"/>
      <c r="N528" s="58"/>
      <c r="Q528" s="58"/>
      <c r="R528" s="58"/>
    </row>
    <row r="529" spans="8:18" ht="12.75">
      <c r="H529" s="58"/>
      <c r="J529" s="58"/>
      <c r="L529" s="58"/>
      <c r="N529" s="58"/>
      <c r="Q529" s="58"/>
      <c r="R529" s="58"/>
    </row>
    <row r="530" spans="8:18" ht="12.75">
      <c r="H530" s="58"/>
      <c r="J530" s="58"/>
      <c r="L530" s="58"/>
      <c r="N530" s="58"/>
      <c r="Q530" s="58"/>
      <c r="R530" s="58"/>
    </row>
    <row r="531" spans="8:18" ht="12.75">
      <c r="H531" s="58"/>
      <c r="J531" s="58"/>
      <c r="L531" s="58"/>
      <c r="N531" s="58"/>
      <c r="Q531" s="58"/>
      <c r="R531" s="58"/>
    </row>
    <row r="532" spans="8:18" ht="12.75">
      <c r="H532" s="58"/>
      <c r="J532" s="58"/>
      <c r="L532" s="58"/>
      <c r="N532" s="58"/>
      <c r="Q532" s="58"/>
      <c r="R532" s="58"/>
    </row>
    <row r="533" spans="8:18" ht="12.75">
      <c r="H533" s="58"/>
      <c r="J533" s="58"/>
      <c r="L533" s="58"/>
      <c r="N533" s="58"/>
      <c r="Q533" s="58"/>
      <c r="R533" s="58"/>
    </row>
    <row r="534" spans="8:18" ht="12.75">
      <c r="H534" s="58"/>
      <c r="J534" s="58"/>
      <c r="L534" s="58"/>
      <c r="N534" s="58"/>
      <c r="Q534" s="58"/>
      <c r="R534" s="58"/>
    </row>
    <row r="535" spans="8:18" ht="12.75">
      <c r="H535" s="58"/>
      <c r="J535" s="58"/>
      <c r="L535" s="58"/>
      <c r="N535" s="58"/>
      <c r="Q535" s="58"/>
      <c r="R535" s="58"/>
    </row>
    <row r="536" spans="8:18" ht="12.75">
      <c r="H536" s="58"/>
      <c r="J536" s="58"/>
      <c r="L536" s="58"/>
      <c r="N536" s="58"/>
      <c r="Q536" s="58"/>
      <c r="R536" s="58"/>
    </row>
    <row r="537" spans="8:18" ht="12.75">
      <c r="H537" s="58"/>
      <c r="J537" s="58"/>
      <c r="L537" s="58"/>
      <c r="N537" s="58"/>
      <c r="Q537" s="58"/>
      <c r="R537" s="58"/>
    </row>
    <row r="538" spans="8:18" ht="12.75">
      <c r="H538" s="58"/>
      <c r="J538" s="58"/>
      <c r="L538" s="58"/>
      <c r="N538" s="58"/>
      <c r="Q538" s="58"/>
      <c r="R538" s="58"/>
    </row>
    <row r="539" spans="8:18" ht="12.75">
      <c r="H539" s="58"/>
      <c r="J539" s="58"/>
      <c r="L539" s="58"/>
      <c r="N539" s="58"/>
      <c r="Q539" s="58"/>
      <c r="R539" s="58"/>
    </row>
    <row r="540" spans="8:18" ht="12.75">
      <c r="H540" s="58"/>
      <c r="J540" s="58"/>
      <c r="L540" s="58"/>
      <c r="N540" s="58"/>
      <c r="Q540" s="58"/>
      <c r="R540" s="58"/>
    </row>
    <row r="541" spans="8:18" ht="12.75">
      <c r="H541" s="58"/>
      <c r="J541" s="58"/>
      <c r="L541" s="58"/>
      <c r="N541" s="58"/>
      <c r="Q541" s="58"/>
      <c r="R541" s="58"/>
    </row>
    <row r="542" spans="8:18" ht="12.75">
      <c r="H542" s="58"/>
      <c r="J542" s="58"/>
      <c r="L542" s="58"/>
      <c r="N542" s="58"/>
      <c r="Q542" s="58"/>
      <c r="R542" s="58"/>
    </row>
    <row r="543" spans="8:18" ht="12.75">
      <c r="H543" s="58"/>
      <c r="J543" s="58"/>
      <c r="L543" s="58"/>
      <c r="N543" s="58"/>
      <c r="Q543" s="58"/>
      <c r="R543" s="58"/>
    </row>
    <row r="544" spans="8:18" ht="12.75">
      <c r="H544" s="58"/>
      <c r="J544" s="58"/>
      <c r="L544" s="58"/>
      <c r="N544" s="58"/>
      <c r="Q544" s="58"/>
      <c r="R544" s="58"/>
    </row>
    <row r="545" spans="8:18" ht="12.75">
      <c r="H545" s="58"/>
      <c r="J545" s="58"/>
      <c r="L545" s="58"/>
      <c r="N545" s="58"/>
      <c r="Q545" s="58"/>
      <c r="R545" s="58"/>
    </row>
    <row r="546" spans="8:18" ht="12.75">
      <c r="H546" s="58"/>
      <c r="J546" s="58"/>
      <c r="L546" s="58"/>
      <c r="N546" s="58"/>
      <c r="Q546" s="58"/>
      <c r="R546" s="58"/>
    </row>
    <row r="547" spans="8:18" ht="12.75">
      <c r="H547" s="58"/>
      <c r="J547" s="58"/>
      <c r="L547" s="58"/>
      <c r="N547" s="58"/>
      <c r="Q547" s="58"/>
      <c r="R547" s="58"/>
    </row>
    <row r="548" spans="8:18" ht="12.75">
      <c r="H548" s="58"/>
      <c r="J548" s="58"/>
      <c r="L548" s="58"/>
      <c r="N548" s="58"/>
      <c r="Q548" s="58"/>
      <c r="R548" s="58"/>
    </row>
    <row r="549" spans="8:18" ht="12.75">
      <c r="H549" s="58"/>
      <c r="J549" s="58"/>
      <c r="L549" s="58"/>
      <c r="N549" s="58"/>
      <c r="Q549" s="58"/>
      <c r="R549" s="58"/>
    </row>
    <row r="550" spans="8:18" ht="12.75">
      <c r="H550" s="58"/>
      <c r="J550" s="58"/>
      <c r="L550" s="58"/>
      <c r="N550" s="58"/>
      <c r="Q550" s="58"/>
      <c r="R550" s="58"/>
    </row>
    <row r="551" spans="8:18" ht="12.75">
      <c r="H551" s="58"/>
      <c r="J551" s="58"/>
      <c r="L551" s="58"/>
      <c r="N551" s="58"/>
      <c r="Q551" s="58"/>
      <c r="R551" s="58"/>
    </row>
    <row r="552" spans="8:18" ht="12.75">
      <c r="H552" s="58"/>
      <c r="J552" s="58"/>
      <c r="L552" s="58"/>
      <c r="N552" s="58"/>
      <c r="Q552" s="58"/>
      <c r="R552" s="58"/>
    </row>
    <row r="553" spans="8:18" ht="12.75">
      <c r="H553" s="58"/>
      <c r="J553" s="58"/>
      <c r="L553" s="58"/>
      <c r="N553" s="58"/>
      <c r="Q553" s="58"/>
      <c r="R553" s="58"/>
    </row>
    <row r="554" spans="8:18" ht="12.75">
      <c r="H554" s="58"/>
      <c r="J554" s="58"/>
      <c r="L554" s="58"/>
      <c r="N554" s="58"/>
      <c r="Q554" s="58"/>
      <c r="R554" s="58"/>
    </row>
    <row r="555" spans="8:18" ht="12.75">
      <c r="H555" s="58"/>
      <c r="J555" s="58"/>
      <c r="L555" s="58"/>
      <c r="N555" s="58"/>
      <c r="Q555" s="58"/>
      <c r="R555" s="58"/>
    </row>
    <row r="556" spans="8:18" ht="12.75">
      <c r="H556" s="58"/>
      <c r="J556" s="58"/>
      <c r="L556" s="58"/>
      <c r="N556" s="58"/>
      <c r="Q556" s="58"/>
      <c r="R556" s="58"/>
    </row>
    <row r="557" spans="8:18" ht="12.75">
      <c r="H557" s="58"/>
      <c r="J557" s="58"/>
      <c r="L557" s="58"/>
      <c r="N557" s="58"/>
      <c r="Q557" s="58"/>
      <c r="R557" s="58"/>
    </row>
    <row r="558" spans="8:18" ht="12.75">
      <c r="H558" s="58"/>
      <c r="J558" s="58"/>
      <c r="L558" s="58"/>
      <c r="N558" s="58"/>
      <c r="Q558" s="58"/>
      <c r="R558" s="58"/>
    </row>
    <row r="559" spans="8:18" ht="12.75">
      <c r="H559" s="58"/>
      <c r="J559" s="58"/>
      <c r="L559" s="58"/>
      <c r="N559" s="58"/>
      <c r="Q559" s="58"/>
      <c r="R559" s="58"/>
    </row>
    <row r="560" spans="8:18" ht="12.75">
      <c r="H560" s="58"/>
      <c r="J560" s="58"/>
      <c r="L560" s="58"/>
      <c r="N560" s="58"/>
      <c r="Q560" s="58"/>
      <c r="R560" s="58"/>
    </row>
    <row r="561" spans="8:18" ht="12.75">
      <c r="H561" s="58"/>
      <c r="J561" s="58"/>
      <c r="L561" s="58"/>
      <c r="N561" s="58"/>
      <c r="Q561" s="58"/>
      <c r="R561" s="58"/>
    </row>
    <row r="562" spans="8:18" ht="12.75">
      <c r="H562" s="58"/>
      <c r="J562" s="58"/>
      <c r="L562" s="58"/>
      <c r="N562" s="58"/>
      <c r="Q562" s="58"/>
      <c r="R562" s="58"/>
    </row>
    <row r="563" spans="8:18" ht="12.75">
      <c r="H563" s="58"/>
      <c r="J563" s="58"/>
      <c r="L563" s="58"/>
      <c r="N563" s="58"/>
      <c r="Q563" s="58"/>
      <c r="R563" s="58"/>
    </row>
    <row r="564" spans="8:18" ht="12.75">
      <c r="H564" s="58"/>
      <c r="J564" s="58"/>
      <c r="L564" s="58"/>
      <c r="N564" s="58"/>
      <c r="Q564" s="58"/>
      <c r="R564" s="58"/>
    </row>
    <row r="565" spans="8:18" ht="12.75">
      <c r="H565" s="58"/>
      <c r="J565" s="58"/>
      <c r="L565" s="58"/>
      <c r="N565" s="58"/>
      <c r="Q565" s="58"/>
      <c r="R565" s="58"/>
    </row>
    <row r="566" spans="8:18" ht="12.75">
      <c r="H566" s="58"/>
      <c r="J566" s="58"/>
      <c r="L566" s="58"/>
      <c r="N566" s="58"/>
      <c r="Q566" s="58"/>
      <c r="R566" s="58"/>
    </row>
    <row r="567" spans="8:18" ht="12.75">
      <c r="H567" s="58"/>
      <c r="J567" s="58"/>
      <c r="L567" s="58"/>
      <c r="N567" s="58"/>
      <c r="Q567" s="58"/>
      <c r="R567" s="58"/>
    </row>
    <row r="568" spans="8:18" ht="12.75">
      <c r="H568" s="58"/>
      <c r="J568" s="58"/>
      <c r="L568" s="58"/>
      <c r="N568" s="58"/>
      <c r="Q568" s="58"/>
      <c r="R568" s="58"/>
    </row>
    <row r="569" spans="8:18" ht="12.75">
      <c r="H569" s="58"/>
      <c r="J569" s="58"/>
      <c r="L569" s="58"/>
      <c r="N569" s="58"/>
      <c r="Q569" s="58"/>
      <c r="R569" s="58"/>
    </row>
    <row r="570" spans="8:18" ht="12.75">
      <c r="H570" s="58"/>
      <c r="J570" s="58"/>
      <c r="L570" s="58"/>
      <c r="N570" s="58"/>
      <c r="Q570" s="58"/>
      <c r="R570" s="58"/>
    </row>
    <row r="571" spans="8:18" ht="12.75">
      <c r="H571" s="58"/>
      <c r="J571" s="58"/>
      <c r="L571" s="58"/>
      <c r="N571" s="58"/>
      <c r="Q571" s="58"/>
      <c r="R571" s="58"/>
    </row>
    <row r="572" spans="8:18" ht="12.75">
      <c r="H572" s="58"/>
      <c r="J572" s="58"/>
      <c r="L572" s="58"/>
      <c r="N572" s="58"/>
      <c r="Q572" s="58"/>
      <c r="R572" s="58"/>
    </row>
    <row r="573" spans="8:18" ht="12.75">
      <c r="H573" s="58"/>
      <c r="J573" s="58"/>
      <c r="L573" s="58"/>
      <c r="N573" s="58"/>
      <c r="Q573" s="58"/>
      <c r="R573" s="58"/>
    </row>
    <row r="574" spans="8:18" ht="12.75">
      <c r="H574" s="58"/>
      <c r="J574" s="58"/>
      <c r="L574" s="58"/>
      <c r="N574" s="58"/>
      <c r="Q574" s="58"/>
      <c r="R574" s="58"/>
    </row>
    <row r="575" spans="8:18" ht="12.75">
      <c r="H575" s="58"/>
      <c r="J575" s="58"/>
      <c r="L575" s="58"/>
      <c r="N575" s="58"/>
      <c r="Q575" s="58"/>
      <c r="R575" s="58"/>
    </row>
    <row r="576" spans="8:18" ht="12.75">
      <c r="H576" s="58"/>
      <c r="J576" s="58"/>
      <c r="L576" s="58"/>
      <c r="N576" s="58"/>
      <c r="Q576" s="58"/>
      <c r="R576" s="58"/>
    </row>
    <row r="577" spans="8:18" ht="12.75">
      <c r="H577" s="58"/>
      <c r="J577" s="58"/>
      <c r="L577" s="58"/>
      <c r="N577" s="58"/>
      <c r="Q577" s="58"/>
      <c r="R577" s="58"/>
    </row>
    <row r="578" spans="8:18" ht="12.75">
      <c r="H578" s="58"/>
      <c r="J578" s="58"/>
      <c r="L578" s="58"/>
      <c r="N578" s="58"/>
      <c r="Q578" s="58"/>
      <c r="R578" s="58"/>
    </row>
    <row r="579" spans="8:18" ht="12.75">
      <c r="H579" s="58"/>
      <c r="J579" s="58"/>
      <c r="L579" s="58"/>
      <c r="N579" s="58"/>
      <c r="Q579" s="58"/>
      <c r="R579" s="58"/>
    </row>
    <row r="580" spans="8:18" ht="12.75">
      <c r="H580" s="58"/>
      <c r="J580" s="58"/>
      <c r="L580" s="58"/>
      <c r="N580" s="58"/>
      <c r="Q580" s="58"/>
      <c r="R580" s="58"/>
    </row>
    <row r="581" spans="8:18" ht="12.75">
      <c r="H581" s="58"/>
      <c r="J581" s="58"/>
      <c r="L581" s="58"/>
      <c r="N581" s="58"/>
      <c r="Q581" s="58"/>
      <c r="R581" s="58"/>
    </row>
    <row r="582" spans="8:18" ht="12.75">
      <c r="H582" s="58"/>
      <c r="J582" s="58"/>
      <c r="L582" s="58"/>
      <c r="N582" s="58"/>
      <c r="Q582" s="58"/>
      <c r="R582" s="58"/>
    </row>
    <row r="583" spans="8:18" ht="12.75">
      <c r="H583" s="58"/>
      <c r="J583" s="58"/>
      <c r="L583" s="58"/>
      <c r="N583" s="58"/>
      <c r="Q583" s="58"/>
      <c r="R583" s="58"/>
    </row>
    <row r="584" spans="8:18" ht="12.75">
      <c r="H584" s="58"/>
      <c r="J584" s="58"/>
      <c r="L584" s="58"/>
      <c r="N584" s="58"/>
      <c r="Q584" s="58"/>
      <c r="R584" s="58"/>
    </row>
    <row r="585" spans="8:18" ht="12.75">
      <c r="H585" s="58"/>
      <c r="J585" s="58"/>
      <c r="L585" s="58"/>
      <c r="N585" s="58"/>
      <c r="Q585" s="58"/>
      <c r="R585" s="58"/>
    </row>
    <row r="586" spans="8:18" ht="12.75">
      <c r="H586" s="58"/>
      <c r="J586" s="58"/>
      <c r="L586" s="58"/>
      <c r="N586" s="58"/>
      <c r="Q586" s="58"/>
      <c r="R586" s="58"/>
    </row>
    <row r="587" spans="8:18" ht="12.75">
      <c r="H587" s="58"/>
      <c r="J587" s="58"/>
      <c r="L587" s="58"/>
      <c r="N587" s="58"/>
      <c r="Q587" s="58"/>
      <c r="R587" s="58"/>
    </row>
    <row r="588" spans="8:18" ht="12.75">
      <c r="H588" s="58"/>
      <c r="J588" s="58"/>
      <c r="L588" s="58"/>
      <c r="N588" s="58"/>
      <c r="Q588" s="58"/>
      <c r="R588" s="58"/>
    </row>
    <row r="589" spans="8:18" ht="12.75">
      <c r="H589" s="58"/>
      <c r="J589" s="58"/>
      <c r="L589" s="58"/>
      <c r="N589" s="58"/>
      <c r="Q589" s="58"/>
      <c r="R589" s="58"/>
    </row>
    <row r="590" spans="8:18" ht="12.75">
      <c r="H590" s="58"/>
      <c r="J590" s="58"/>
      <c r="L590" s="58"/>
      <c r="N590" s="58"/>
      <c r="Q590" s="58"/>
      <c r="R590" s="58"/>
    </row>
    <row r="591" spans="8:18" ht="12.75">
      <c r="H591" s="58"/>
      <c r="J591" s="58"/>
      <c r="L591" s="58"/>
      <c r="N591" s="58"/>
      <c r="Q591" s="58"/>
      <c r="R591" s="58"/>
    </row>
    <row r="592" spans="8:18" ht="12.75">
      <c r="H592" s="58"/>
      <c r="J592" s="58"/>
      <c r="L592" s="58"/>
      <c r="N592" s="58"/>
      <c r="Q592" s="58"/>
      <c r="R592" s="58"/>
    </row>
    <row r="593" spans="8:18" ht="12.75">
      <c r="H593" s="58"/>
      <c r="J593" s="58"/>
      <c r="L593" s="58"/>
      <c r="N593" s="58"/>
      <c r="Q593" s="58"/>
      <c r="R593" s="58"/>
    </row>
    <row r="594" spans="8:18" ht="12.75">
      <c r="H594" s="58"/>
      <c r="J594" s="58"/>
      <c r="L594" s="58"/>
      <c r="N594" s="58"/>
      <c r="Q594" s="58"/>
      <c r="R594" s="58"/>
    </row>
    <row r="595" spans="8:18" ht="12.75">
      <c r="H595" s="58"/>
      <c r="J595" s="58"/>
      <c r="L595" s="58"/>
      <c r="N595" s="58"/>
      <c r="Q595" s="58"/>
      <c r="R595" s="58"/>
    </row>
    <row r="596" spans="8:18" ht="12.75">
      <c r="H596" s="58"/>
      <c r="J596" s="58"/>
      <c r="L596" s="58"/>
      <c r="N596" s="58"/>
      <c r="Q596" s="58"/>
      <c r="R596" s="58"/>
    </row>
    <row r="597" spans="8:18" ht="12.75">
      <c r="H597" s="58"/>
      <c r="J597" s="58"/>
      <c r="L597" s="58"/>
      <c r="N597" s="58"/>
      <c r="Q597" s="58"/>
      <c r="R597" s="58"/>
    </row>
    <row r="598" spans="8:18" ht="12.75">
      <c r="H598" s="58"/>
      <c r="J598" s="58"/>
      <c r="L598" s="58"/>
      <c r="N598" s="58"/>
      <c r="Q598" s="58"/>
      <c r="R598" s="58"/>
    </row>
    <row r="599" spans="8:18" ht="12.75">
      <c r="H599" s="58"/>
      <c r="J599" s="58"/>
      <c r="L599" s="58"/>
      <c r="N599" s="58"/>
      <c r="Q599" s="58"/>
      <c r="R599" s="58"/>
    </row>
    <row r="600" spans="8:18" ht="12.75">
      <c r="H600" s="58"/>
      <c r="J600" s="58"/>
      <c r="L600" s="58"/>
      <c r="N600" s="58"/>
      <c r="Q600" s="58"/>
      <c r="R600" s="58"/>
    </row>
    <row r="601" spans="8:18" ht="12.75">
      <c r="H601" s="58"/>
      <c r="J601" s="58"/>
      <c r="L601" s="58"/>
      <c r="N601" s="58"/>
      <c r="Q601" s="58"/>
      <c r="R601" s="58"/>
    </row>
    <row r="602" spans="8:18" ht="12.75">
      <c r="H602" s="58"/>
      <c r="J602" s="58"/>
      <c r="L602" s="58"/>
      <c r="N602" s="58"/>
      <c r="Q602" s="58"/>
      <c r="R602" s="58"/>
    </row>
    <row r="603" spans="8:18" ht="12.75">
      <c r="H603" s="58"/>
      <c r="J603" s="58"/>
      <c r="L603" s="58"/>
      <c r="N603" s="58"/>
      <c r="Q603" s="58"/>
      <c r="R603" s="58"/>
    </row>
    <row r="604" spans="8:18" ht="12.75">
      <c r="H604" s="58"/>
      <c r="J604" s="58"/>
      <c r="L604" s="58"/>
      <c r="N604" s="58"/>
      <c r="Q604" s="58"/>
      <c r="R604" s="58"/>
    </row>
    <row r="605" spans="8:18" ht="12.75">
      <c r="H605" s="58"/>
      <c r="J605" s="58"/>
      <c r="L605" s="58"/>
      <c r="N605" s="58"/>
      <c r="Q605" s="58"/>
      <c r="R605" s="58"/>
    </row>
    <row r="606" spans="8:18" ht="12.75">
      <c r="H606" s="58"/>
      <c r="J606" s="58"/>
      <c r="L606" s="58"/>
      <c r="N606" s="58"/>
      <c r="Q606" s="58"/>
      <c r="R606" s="58"/>
    </row>
    <row r="607" spans="8:18" ht="12.75">
      <c r="H607" s="58"/>
      <c r="J607" s="58"/>
      <c r="L607" s="58"/>
      <c r="N607" s="58"/>
      <c r="Q607" s="58"/>
      <c r="R607" s="58"/>
    </row>
    <row r="608" spans="8:18" ht="12.75">
      <c r="H608" s="58"/>
      <c r="J608" s="58"/>
      <c r="L608" s="58"/>
      <c r="N608" s="58"/>
      <c r="Q608" s="58"/>
      <c r="R608" s="58"/>
    </row>
    <row r="609" spans="8:18" ht="12.75">
      <c r="H609" s="58"/>
      <c r="J609" s="58"/>
      <c r="L609" s="58"/>
      <c r="N609" s="58"/>
      <c r="Q609" s="58"/>
      <c r="R609" s="58"/>
    </row>
    <row r="610" spans="8:18" ht="12.75">
      <c r="H610" s="58"/>
      <c r="J610" s="58"/>
      <c r="L610" s="58"/>
      <c r="N610" s="58"/>
      <c r="Q610" s="58"/>
      <c r="R610" s="58"/>
    </row>
    <row r="611" spans="8:18" ht="12.75">
      <c r="H611" s="58"/>
      <c r="J611" s="58"/>
      <c r="L611" s="58"/>
      <c r="N611" s="58"/>
      <c r="Q611" s="58"/>
      <c r="R611" s="58"/>
    </row>
    <row r="612" spans="8:18" ht="12.75">
      <c r="H612" s="58"/>
      <c r="J612" s="58"/>
      <c r="L612" s="58"/>
      <c r="N612" s="58"/>
      <c r="Q612" s="58"/>
      <c r="R612" s="58"/>
    </row>
    <row r="613" spans="8:18" ht="12.75">
      <c r="H613" s="58"/>
      <c r="J613" s="58"/>
      <c r="L613" s="58"/>
      <c r="N613" s="58"/>
      <c r="Q613" s="58"/>
      <c r="R613" s="58"/>
    </row>
    <row r="614" spans="8:18" ht="12.75">
      <c r="H614" s="58"/>
      <c r="J614" s="58"/>
      <c r="L614" s="58"/>
      <c r="N614" s="58"/>
      <c r="Q614" s="58"/>
      <c r="R614" s="58"/>
    </row>
    <row r="615" spans="8:18" ht="12.75">
      <c r="H615" s="58"/>
      <c r="J615" s="58"/>
      <c r="L615" s="58"/>
      <c r="N615" s="58"/>
      <c r="Q615" s="58"/>
      <c r="R615" s="58"/>
    </row>
    <row r="616" spans="8:18" ht="12.75">
      <c r="H616" s="58"/>
      <c r="J616" s="58"/>
      <c r="L616" s="58"/>
      <c r="N616" s="58"/>
      <c r="Q616" s="58"/>
      <c r="R616" s="58"/>
    </row>
    <row r="617" spans="8:18" ht="12.75">
      <c r="H617" s="58"/>
      <c r="J617" s="58"/>
      <c r="L617" s="58"/>
      <c r="N617" s="58"/>
      <c r="Q617" s="58"/>
      <c r="R617" s="58"/>
    </row>
    <row r="618" spans="8:18" ht="12.75">
      <c r="H618" s="58"/>
      <c r="J618" s="58"/>
      <c r="L618" s="58"/>
      <c r="N618" s="58"/>
      <c r="Q618" s="58"/>
      <c r="R618" s="58"/>
    </row>
    <row r="619" spans="8:18" ht="12.75">
      <c r="H619" s="58"/>
      <c r="J619" s="58"/>
      <c r="L619" s="58"/>
      <c r="N619" s="58"/>
      <c r="Q619" s="58"/>
      <c r="R619" s="58"/>
    </row>
    <row r="620" spans="8:18" ht="12.75">
      <c r="H620" s="58"/>
      <c r="J620" s="58"/>
      <c r="L620" s="58"/>
      <c r="N620" s="58"/>
      <c r="Q620" s="58"/>
      <c r="R620" s="58"/>
    </row>
    <row r="621" spans="8:18" ht="12.75">
      <c r="H621" s="58"/>
      <c r="J621" s="58"/>
      <c r="L621" s="58"/>
      <c r="N621" s="58"/>
      <c r="Q621" s="58"/>
      <c r="R621" s="58"/>
    </row>
    <row r="622" spans="8:18" ht="12.75">
      <c r="H622" s="58"/>
      <c r="J622" s="58"/>
      <c r="L622" s="58"/>
      <c r="N622" s="58"/>
      <c r="Q622" s="58"/>
      <c r="R622" s="58"/>
    </row>
    <row r="623" spans="8:18" ht="12.75">
      <c r="H623" s="58"/>
      <c r="J623" s="58"/>
      <c r="L623" s="58"/>
      <c r="N623" s="58"/>
      <c r="Q623" s="58"/>
      <c r="R623" s="58"/>
    </row>
    <row r="624" spans="8:18" ht="12.75">
      <c r="H624" s="58"/>
      <c r="J624" s="58"/>
      <c r="L624" s="58"/>
      <c r="N624" s="58"/>
      <c r="Q624" s="58"/>
      <c r="R624" s="58"/>
    </row>
    <row r="625" spans="8:18" ht="12.75">
      <c r="H625" s="58"/>
      <c r="J625" s="58"/>
      <c r="L625" s="58"/>
      <c r="N625" s="58"/>
      <c r="Q625" s="58"/>
      <c r="R625" s="58"/>
    </row>
    <row r="626" spans="8:18" ht="12.75">
      <c r="H626" s="58"/>
      <c r="J626" s="58"/>
      <c r="L626" s="58"/>
      <c r="N626" s="58"/>
      <c r="Q626" s="58"/>
      <c r="R626" s="58"/>
    </row>
    <row r="627" spans="8:18" ht="12.75">
      <c r="H627" s="58"/>
      <c r="J627" s="58"/>
      <c r="L627" s="58"/>
      <c r="N627" s="58"/>
      <c r="Q627" s="58"/>
      <c r="R627" s="58"/>
    </row>
    <row r="628" spans="8:18" ht="12.75">
      <c r="H628" s="58"/>
      <c r="J628" s="58"/>
      <c r="L628" s="58"/>
      <c r="N628" s="58"/>
      <c r="Q628" s="58"/>
      <c r="R628" s="58"/>
    </row>
    <row r="629" spans="8:18" ht="12.75">
      <c r="H629" s="58"/>
      <c r="J629" s="58"/>
      <c r="L629" s="58"/>
      <c r="N629" s="58"/>
      <c r="Q629" s="58"/>
      <c r="R629" s="58"/>
    </row>
    <row r="630" spans="8:18" ht="12.75">
      <c r="H630" s="58"/>
      <c r="J630" s="58"/>
      <c r="L630" s="58"/>
      <c r="N630" s="58"/>
      <c r="Q630" s="58"/>
      <c r="R630" s="58"/>
    </row>
    <row r="631" spans="8:18" ht="12.75">
      <c r="H631" s="58"/>
      <c r="J631" s="58"/>
      <c r="L631" s="58"/>
      <c r="N631" s="58"/>
      <c r="Q631" s="58"/>
      <c r="R631" s="58"/>
    </row>
    <row r="632" spans="8:18" ht="12.75">
      <c r="H632" s="58"/>
      <c r="J632" s="58"/>
      <c r="L632" s="58"/>
      <c r="N632" s="58"/>
      <c r="Q632" s="58"/>
      <c r="R632" s="58"/>
    </row>
    <row r="633" spans="8:18" ht="12.75">
      <c r="H633" s="58"/>
      <c r="J633" s="58"/>
      <c r="L633" s="58"/>
      <c r="N633" s="58"/>
      <c r="Q633" s="58"/>
      <c r="R633" s="58"/>
    </row>
    <row r="634" spans="8:18" ht="12.75">
      <c r="H634" s="58"/>
      <c r="J634" s="58"/>
      <c r="L634" s="58"/>
      <c r="N634" s="58"/>
      <c r="Q634" s="58"/>
      <c r="R634" s="58"/>
    </row>
    <row r="635" spans="8:18" ht="12.75">
      <c r="H635" s="58"/>
      <c r="J635" s="58"/>
      <c r="L635" s="58"/>
      <c r="N635" s="58"/>
      <c r="Q635" s="58"/>
      <c r="R635" s="58"/>
    </row>
    <row r="636" spans="8:18" ht="12.75">
      <c r="H636" s="58"/>
      <c r="J636" s="58"/>
      <c r="L636" s="58"/>
      <c r="N636" s="58"/>
      <c r="Q636" s="58"/>
      <c r="R636" s="58"/>
    </row>
    <row r="637" spans="8:18" ht="12.75">
      <c r="H637" s="58"/>
      <c r="J637" s="58"/>
      <c r="L637" s="58"/>
      <c r="N637" s="58"/>
      <c r="Q637" s="58"/>
      <c r="R637" s="58"/>
    </row>
    <row r="638" spans="8:18" ht="12.75">
      <c r="H638" s="58"/>
      <c r="J638" s="58"/>
      <c r="L638" s="58"/>
      <c r="N638" s="58"/>
      <c r="Q638" s="58"/>
      <c r="R638" s="58"/>
    </row>
    <row r="639" spans="8:18" ht="12.75">
      <c r="H639" s="58"/>
      <c r="J639" s="58"/>
      <c r="L639" s="58"/>
      <c r="N639" s="58"/>
      <c r="Q639" s="58"/>
      <c r="R639" s="58"/>
    </row>
    <row r="640" spans="8:18" ht="12.75">
      <c r="H640" s="58"/>
      <c r="J640" s="58"/>
      <c r="L640" s="58"/>
      <c r="N640" s="58"/>
      <c r="Q640" s="58"/>
      <c r="R640" s="58"/>
    </row>
    <row r="641" spans="8:18" ht="12.75">
      <c r="H641" s="58"/>
      <c r="J641" s="58"/>
      <c r="L641" s="58"/>
      <c r="N641" s="58"/>
      <c r="Q641" s="58"/>
      <c r="R641" s="58"/>
    </row>
    <row r="642" spans="8:18" ht="12.75">
      <c r="H642" s="58"/>
      <c r="J642" s="58"/>
      <c r="L642" s="58"/>
      <c r="N642" s="58"/>
      <c r="Q642" s="58"/>
      <c r="R642" s="58"/>
    </row>
    <row r="643" spans="8:18" ht="12.75">
      <c r="H643" s="58"/>
      <c r="J643" s="58"/>
      <c r="L643" s="58"/>
      <c r="N643" s="58"/>
      <c r="Q643" s="58"/>
      <c r="R643" s="58"/>
    </row>
    <row r="644" spans="8:18" ht="12.75">
      <c r="H644" s="58"/>
      <c r="J644" s="58"/>
      <c r="L644" s="58"/>
      <c r="N644" s="58"/>
      <c r="Q644" s="58"/>
      <c r="R644" s="58"/>
    </row>
    <row r="645" spans="8:18" ht="12.75">
      <c r="H645" s="58"/>
      <c r="J645" s="58"/>
      <c r="L645" s="58"/>
      <c r="N645" s="58"/>
      <c r="Q645" s="58"/>
      <c r="R645" s="58"/>
    </row>
    <row r="646" spans="8:18" ht="12.75">
      <c r="H646" s="58"/>
      <c r="J646" s="58"/>
      <c r="L646" s="58"/>
      <c r="N646" s="58"/>
      <c r="Q646" s="58"/>
      <c r="R646" s="58"/>
    </row>
    <row r="647" spans="8:18" ht="12.75">
      <c r="H647" s="58"/>
      <c r="J647" s="58"/>
      <c r="L647" s="58"/>
      <c r="N647" s="58"/>
      <c r="Q647" s="58"/>
      <c r="R647" s="58"/>
    </row>
    <row r="648" spans="8:18" ht="12.75">
      <c r="H648" s="58"/>
      <c r="J648" s="58"/>
      <c r="L648" s="58"/>
      <c r="N648" s="58"/>
      <c r="Q648" s="58"/>
      <c r="R648" s="58"/>
    </row>
    <row r="649" spans="8:18" ht="12.75">
      <c r="H649" s="58"/>
      <c r="J649" s="58"/>
      <c r="L649" s="58"/>
      <c r="N649" s="58"/>
      <c r="Q649" s="58"/>
      <c r="R649" s="58"/>
    </row>
    <row r="650" spans="8:18" ht="12.75">
      <c r="H650" s="58"/>
      <c r="J650" s="58"/>
      <c r="L650" s="58"/>
      <c r="N650" s="58"/>
      <c r="Q650" s="58"/>
      <c r="R650" s="58"/>
    </row>
    <row r="651" spans="8:18" ht="12.75">
      <c r="H651" s="58"/>
      <c r="J651" s="58"/>
      <c r="L651" s="58"/>
      <c r="N651" s="58"/>
      <c r="Q651" s="58"/>
      <c r="R651" s="58"/>
    </row>
    <row r="652" spans="8:18" ht="12.75">
      <c r="H652" s="58"/>
      <c r="J652" s="58"/>
      <c r="L652" s="58"/>
      <c r="N652" s="58"/>
      <c r="Q652" s="58"/>
      <c r="R652" s="58"/>
    </row>
    <row r="653" spans="8:18" ht="12.75">
      <c r="H653" s="58"/>
      <c r="J653" s="58"/>
      <c r="L653" s="58"/>
      <c r="N653" s="58"/>
      <c r="Q653" s="58"/>
      <c r="R653" s="58"/>
    </row>
    <row r="654" spans="8:18" ht="12.75">
      <c r="H654" s="58"/>
      <c r="J654" s="58"/>
      <c r="L654" s="58"/>
      <c r="N654" s="58"/>
      <c r="Q654" s="58"/>
      <c r="R654" s="58"/>
    </row>
    <row r="655" spans="8:18" ht="12.75">
      <c r="H655" s="58"/>
      <c r="J655" s="58"/>
      <c r="L655" s="58"/>
      <c r="N655" s="58"/>
      <c r="Q655" s="58"/>
      <c r="R655" s="58"/>
    </row>
    <row r="656" spans="8:18" ht="12.75">
      <c r="H656" s="58"/>
      <c r="J656" s="58"/>
      <c r="L656" s="58"/>
      <c r="N656" s="58"/>
      <c r="Q656" s="58"/>
      <c r="R656" s="58"/>
    </row>
    <row r="657" spans="8:18" ht="12.75">
      <c r="H657" s="58"/>
      <c r="J657" s="58"/>
      <c r="L657" s="58"/>
      <c r="N657" s="58"/>
      <c r="Q657" s="58"/>
      <c r="R657" s="58"/>
    </row>
    <row r="658" spans="8:18" ht="12.75">
      <c r="H658" s="58"/>
      <c r="J658" s="58"/>
      <c r="L658" s="58"/>
      <c r="N658" s="58"/>
      <c r="Q658" s="58"/>
      <c r="R658" s="58"/>
    </row>
    <row r="659" spans="8:18" ht="12.75">
      <c r="H659" s="58"/>
      <c r="J659" s="58"/>
      <c r="L659" s="58"/>
      <c r="N659" s="58"/>
      <c r="Q659" s="58"/>
      <c r="R659" s="58"/>
    </row>
    <row r="660" spans="8:18" ht="12.75">
      <c r="H660" s="58"/>
      <c r="J660" s="58"/>
      <c r="L660" s="58"/>
      <c r="N660" s="58"/>
      <c r="Q660" s="58"/>
      <c r="R660" s="58"/>
    </row>
    <row r="661" spans="8:18" ht="12.75">
      <c r="H661" s="58"/>
      <c r="J661" s="58"/>
      <c r="L661" s="58"/>
      <c r="N661" s="58"/>
      <c r="Q661" s="58"/>
      <c r="R661" s="58"/>
    </row>
    <row r="662" spans="8:18" ht="12.75">
      <c r="H662" s="58"/>
      <c r="J662" s="58"/>
      <c r="L662" s="58"/>
      <c r="N662" s="58"/>
      <c r="Q662" s="58"/>
      <c r="R662" s="58"/>
    </row>
    <row r="663" spans="8:18" ht="12.75">
      <c r="H663" s="58"/>
      <c r="J663" s="58"/>
      <c r="L663" s="58"/>
      <c r="N663" s="58"/>
      <c r="Q663" s="58"/>
      <c r="R663" s="58"/>
    </row>
    <row r="664" spans="8:18" ht="12.75">
      <c r="H664" s="58"/>
      <c r="J664" s="58"/>
      <c r="L664" s="58"/>
      <c r="N664" s="58"/>
      <c r="Q664" s="58"/>
      <c r="R664" s="58"/>
    </row>
    <row r="665" spans="8:18" ht="12.75">
      <c r="H665" s="58"/>
      <c r="J665" s="58"/>
      <c r="L665" s="58"/>
      <c r="N665" s="58"/>
      <c r="Q665" s="58"/>
      <c r="R665" s="58"/>
    </row>
    <row r="666" spans="8:18" ht="12.75">
      <c r="H666" s="58"/>
      <c r="J666" s="58"/>
      <c r="L666" s="58"/>
      <c r="N666" s="58"/>
      <c r="Q666" s="58"/>
      <c r="R666" s="58"/>
    </row>
    <row r="667" spans="8:18" ht="12.75">
      <c r="H667" s="58"/>
      <c r="J667" s="58"/>
      <c r="L667" s="58"/>
      <c r="N667" s="58"/>
      <c r="Q667" s="58"/>
      <c r="R667" s="58"/>
    </row>
    <row r="668" spans="8:18" ht="12.75">
      <c r="H668" s="58"/>
      <c r="J668" s="58"/>
      <c r="L668" s="58"/>
      <c r="N668" s="58"/>
      <c r="Q668" s="58"/>
      <c r="R668" s="58"/>
    </row>
    <row r="669" spans="8:18" ht="12.75">
      <c r="H669" s="58"/>
      <c r="J669" s="58"/>
      <c r="L669" s="58"/>
      <c r="N669" s="58"/>
      <c r="Q669" s="58"/>
      <c r="R669" s="58"/>
    </row>
    <row r="670" spans="8:18" ht="12.75">
      <c r="H670" s="58"/>
      <c r="J670" s="58"/>
      <c r="L670" s="58"/>
      <c r="N670" s="58"/>
      <c r="Q670" s="58"/>
      <c r="R670" s="58"/>
    </row>
    <row r="671" spans="8:18" ht="12.75">
      <c r="H671" s="58"/>
      <c r="J671" s="58"/>
      <c r="L671" s="58"/>
      <c r="N671" s="58"/>
      <c r="Q671" s="58"/>
      <c r="R671" s="58"/>
    </row>
    <row r="672" spans="8:18" ht="12.75">
      <c r="H672" s="58"/>
      <c r="J672" s="58"/>
      <c r="L672" s="58"/>
      <c r="N672" s="58"/>
      <c r="Q672" s="58"/>
      <c r="R672" s="58"/>
    </row>
    <row r="673" spans="8:18" ht="12.75">
      <c r="H673" s="58"/>
      <c r="J673" s="58"/>
      <c r="L673" s="58"/>
      <c r="N673" s="58"/>
      <c r="Q673" s="58"/>
      <c r="R673" s="58"/>
    </row>
    <row r="674" spans="8:18" ht="12.75">
      <c r="H674" s="58"/>
      <c r="J674" s="58"/>
      <c r="L674" s="58"/>
      <c r="N674" s="58"/>
      <c r="Q674" s="58"/>
      <c r="R674" s="58"/>
    </row>
    <row r="675" spans="8:18" ht="12.75">
      <c r="H675" s="58"/>
      <c r="J675" s="58"/>
      <c r="L675" s="58"/>
      <c r="N675" s="58"/>
      <c r="Q675" s="58"/>
      <c r="R675" s="58"/>
    </row>
    <row r="676" spans="8:18" ht="12.75">
      <c r="H676" s="58"/>
      <c r="J676" s="58"/>
      <c r="L676" s="58"/>
      <c r="N676" s="58"/>
      <c r="Q676" s="58"/>
      <c r="R676" s="58"/>
    </row>
    <row r="677" spans="8:18" ht="12.75">
      <c r="H677" s="58"/>
      <c r="J677" s="58"/>
      <c r="L677" s="58"/>
      <c r="N677" s="58"/>
      <c r="Q677" s="58"/>
      <c r="R677" s="58"/>
    </row>
    <row r="678" spans="8:18" ht="12.75">
      <c r="H678" s="58"/>
      <c r="J678" s="58"/>
      <c r="L678" s="58"/>
      <c r="N678" s="58"/>
      <c r="Q678" s="58"/>
      <c r="R678" s="58"/>
    </row>
    <row r="679" spans="8:18" ht="12.75">
      <c r="H679" s="58"/>
      <c r="J679" s="58"/>
      <c r="L679" s="58"/>
      <c r="N679" s="58"/>
      <c r="Q679" s="58"/>
      <c r="R679" s="58"/>
    </row>
    <row r="680" spans="8:18" ht="12.75">
      <c r="H680" s="58"/>
      <c r="J680" s="58"/>
      <c r="L680" s="58"/>
      <c r="N680" s="58"/>
      <c r="Q680" s="58"/>
      <c r="R680" s="58"/>
    </row>
    <row r="681" spans="8:18" ht="12.75">
      <c r="H681" s="58"/>
      <c r="J681" s="58"/>
      <c r="L681" s="58"/>
      <c r="N681" s="58"/>
      <c r="Q681" s="58"/>
      <c r="R681" s="58"/>
    </row>
    <row r="682" spans="8:18" ht="12.75">
      <c r="H682" s="58"/>
      <c r="J682" s="58"/>
      <c r="L682" s="58"/>
      <c r="N682" s="58"/>
      <c r="Q682" s="58"/>
      <c r="R682" s="58"/>
    </row>
    <row r="683" spans="8:18" ht="12.75">
      <c r="H683" s="58"/>
      <c r="J683" s="58"/>
      <c r="L683" s="58"/>
      <c r="N683" s="58"/>
      <c r="Q683" s="58"/>
      <c r="R683" s="58"/>
    </row>
    <row r="684" spans="8:18" ht="12.75">
      <c r="H684" s="58"/>
      <c r="J684" s="58"/>
      <c r="L684" s="58"/>
      <c r="N684" s="58"/>
      <c r="Q684" s="58"/>
      <c r="R684" s="58"/>
    </row>
    <row r="685" spans="8:18" ht="12.75">
      <c r="H685" s="58"/>
      <c r="J685" s="58"/>
      <c r="L685" s="58"/>
      <c r="N685" s="58"/>
      <c r="Q685" s="58"/>
      <c r="R685" s="58"/>
    </row>
    <row r="686" spans="8:18" ht="12.75">
      <c r="H686" s="58"/>
      <c r="J686" s="58"/>
      <c r="L686" s="58"/>
      <c r="N686" s="58"/>
      <c r="Q686" s="58"/>
      <c r="R686" s="58"/>
    </row>
    <row r="687" spans="8:18" ht="12.75">
      <c r="H687" s="58"/>
      <c r="J687" s="58"/>
      <c r="L687" s="58"/>
      <c r="N687" s="58"/>
      <c r="Q687" s="58"/>
      <c r="R687" s="58"/>
    </row>
    <row r="688" spans="8:18" ht="12.75">
      <c r="H688" s="58"/>
      <c r="J688" s="58"/>
      <c r="L688" s="58"/>
      <c r="N688" s="58"/>
      <c r="Q688" s="58"/>
      <c r="R688" s="58"/>
    </row>
    <row r="689" spans="8:18" ht="12.75">
      <c r="H689" s="58"/>
      <c r="J689" s="58"/>
      <c r="L689" s="58"/>
      <c r="N689" s="58"/>
      <c r="Q689" s="58"/>
      <c r="R689" s="58"/>
    </row>
    <row r="690" spans="8:18" ht="12.75">
      <c r="H690" s="58"/>
      <c r="J690" s="58"/>
      <c r="L690" s="58"/>
      <c r="N690" s="58"/>
      <c r="Q690" s="58"/>
      <c r="R690" s="58"/>
    </row>
    <row r="691" spans="8:18" ht="12.75">
      <c r="H691" s="58"/>
      <c r="J691" s="58"/>
      <c r="L691" s="58"/>
      <c r="N691" s="58"/>
      <c r="Q691" s="58"/>
      <c r="R691" s="58"/>
    </row>
    <row r="692" spans="8:18" ht="12.75">
      <c r="H692" s="58"/>
      <c r="J692" s="58"/>
      <c r="L692" s="58"/>
      <c r="N692" s="58"/>
      <c r="Q692" s="58"/>
      <c r="R692" s="58"/>
    </row>
    <row r="693" spans="8:18" ht="12.75">
      <c r="H693" s="58"/>
      <c r="J693" s="58"/>
      <c r="L693" s="58"/>
      <c r="N693" s="58"/>
      <c r="Q693" s="58"/>
      <c r="R693" s="58"/>
    </row>
    <row r="694" spans="8:18" ht="12.75">
      <c r="H694" s="58"/>
      <c r="J694" s="58"/>
      <c r="L694" s="58"/>
      <c r="N694" s="58"/>
      <c r="Q694" s="58"/>
      <c r="R694" s="58"/>
    </row>
    <row r="695" spans="8:18" ht="12.75">
      <c r="H695" s="58"/>
      <c r="J695" s="58"/>
      <c r="L695" s="58"/>
      <c r="N695" s="58"/>
      <c r="Q695" s="58"/>
      <c r="R695" s="58"/>
    </row>
    <row r="696" spans="8:18" ht="12.75">
      <c r="H696" s="58"/>
      <c r="J696" s="58"/>
      <c r="L696" s="58"/>
      <c r="N696" s="58"/>
      <c r="Q696" s="58"/>
      <c r="R696" s="58"/>
    </row>
    <row r="697" spans="8:18" ht="12.75">
      <c r="H697" s="58"/>
      <c r="J697" s="58"/>
      <c r="L697" s="58"/>
      <c r="N697" s="58"/>
      <c r="Q697" s="58"/>
      <c r="R697" s="58"/>
    </row>
    <row r="698" spans="8:18" ht="12.75">
      <c r="H698" s="58"/>
      <c r="J698" s="58"/>
      <c r="L698" s="58"/>
      <c r="N698" s="58"/>
      <c r="Q698" s="58"/>
      <c r="R698" s="58"/>
    </row>
    <row r="699" spans="8:18" ht="12.75">
      <c r="H699" s="58"/>
      <c r="J699" s="58"/>
      <c r="L699" s="58"/>
      <c r="N699" s="58"/>
      <c r="Q699" s="58"/>
      <c r="R699" s="58"/>
    </row>
    <row r="700" spans="8:18" ht="12.75">
      <c r="H700" s="58"/>
      <c r="J700" s="58"/>
      <c r="L700" s="58"/>
      <c r="N700" s="58"/>
      <c r="Q700" s="58"/>
      <c r="R700" s="58"/>
    </row>
    <row r="701" spans="8:18" ht="12.75">
      <c r="H701" s="58"/>
      <c r="J701" s="58"/>
      <c r="L701" s="58"/>
      <c r="N701" s="58"/>
      <c r="Q701" s="58"/>
      <c r="R701" s="58"/>
    </row>
    <row r="702" spans="8:18" ht="12.75">
      <c r="H702" s="58"/>
      <c r="J702" s="58"/>
      <c r="L702" s="58"/>
      <c r="N702" s="58"/>
      <c r="Q702" s="58"/>
      <c r="R702" s="58"/>
    </row>
    <row r="703" spans="8:18" ht="12.75">
      <c r="H703" s="58"/>
      <c r="J703" s="58"/>
      <c r="L703" s="58"/>
      <c r="N703" s="58"/>
      <c r="Q703" s="58"/>
      <c r="R703" s="58"/>
    </row>
    <row r="704" spans="8:18" ht="12.75">
      <c r="H704" s="58"/>
      <c r="J704" s="58"/>
      <c r="L704" s="58"/>
      <c r="N704" s="58"/>
      <c r="Q704" s="58"/>
      <c r="R704" s="58"/>
    </row>
    <row r="705" spans="8:18" ht="12.75">
      <c r="H705" s="58"/>
      <c r="J705" s="58"/>
      <c r="L705" s="58"/>
      <c r="N705" s="58"/>
      <c r="Q705" s="58"/>
      <c r="R705" s="58"/>
    </row>
    <row r="706" spans="8:18" ht="12.75">
      <c r="H706" s="58"/>
      <c r="J706" s="58"/>
      <c r="L706" s="58"/>
      <c r="N706" s="58"/>
      <c r="Q706" s="58"/>
      <c r="R706" s="58"/>
    </row>
    <row r="707" spans="8:18" ht="12.75">
      <c r="H707" s="58"/>
      <c r="J707" s="58"/>
      <c r="L707" s="58"/>
      <c r="N707" s="58"/>
      <c r="Q707" s="58"/>
      <c r="R707" s="58"/>
    </row>
    <row r="708" spans="8:18" ht="12.75">
      <c r="H708" s="58"/>
      <c r="J708" s="58"/>
      <c r="L708" s="58"/>
      <c r="N708" s="58"/>
      <c r="Q708" s="58"/>
      <c r="R708" s="58"/>
    </row>
    <row r="709" spans="8:18" ht="12.75">
      <c r="H709" s="58"/>
      <c r="J709" s="58"/>
      <c r="L709" s="58"/>
      <c r="N709" s="58"/>
      <c r="Q709" s="58"/>
      <c r="R709" s="58"/>
    </row>
    <row r="710" spans="8:18" ht="12.75">
      <c r="H710" s="58"/>
      <c r="J710" s="58"/>
      <c r="L710" s="58"/>
      <c r="N710" s="58"/>
      <c r="Q710" s="58"/>
      <c r="R710" s="58"/>
    </row>
    <row r="711" spans="8:18" ht="12.75">
      <c r="H711" s="58"/>
      <c r="J711" s="58"/>
      <c r="L711" s="58"/>
      <c r="N711" s="58"/>
      <c r="Q711" s="58"/>
      <c r="R711" s="58"/>
    </row>
    <row r="712" spans="8:18" ht="12.75">
      <c r="H712" s="58"/>
      <c r="J712" s="58"/>
      <c r="L712" s="58"/>
      <c r="N712" s="58"/>
      <c r="Q712" s="58"/>
      <c r="R712" s="58"/>
    </row>
    <row r="713" spans="8:18" ht="12.75">
      <c r="H713" s="58"/>
      <c r="J713" s="58"/>
      <c r="L713" s="58"/>
      <c r="N713" s="58"/>
      <c r="Q713" s="58"/>
      <c r="R713" s="58"/>
    </row>
    <row r="714" spans="8:18" ht="12.75">
      <c r="H714" s="58"/>
      <c r="J714" s="58"/>
      <c r="L714" s="58"/>
      <c r="N714" s="58"/>
      <c r="Q714" s="58"/>
      <c r="R714" s="58"/>
    </row>
    <row r="715" spans="8:18" ht="12.75">
      <c r="H715" s="58"/>
      <c r="J715" s="58"/>
      <c r="L715" s="58"/>
      <c r="N715" s="58"/>
      <c r="Q715" s="58"/>
      <c r="R715" s="58"/>
    </row>
    <row r="716" spans="8:18" ht="12.75">
      <c r="H716" s="58"/>
      <c r="J716" s="58"/>
      <c r="L716" s="58"/>
      <c r="N716" s="58"/>
      <c r="Q716" s="58"/>
      <c r="R716" s="58"/>
    </row>
    <row r="717" spans="8:18" ht="12.75">
      <c r="H717" s="58"/>
      <c r="J717" s="58"/>
      <c r="L717" s="58"/>
      <c r="N717" s="58"/>
      <c r="Q717" s="58"/>
      <c r="R717" s="58"/>
    </row>
    <row r="718" spans="8:18" ht="12.75">
      <c r="H718" s="58"/>
      <c r="J718" s="58"/>
      <c r="L718" s="58"/>
      <c r="N718" s="58"/>
      <c r="Q718" s="58"/>
      <c r="R718" s="58"/>
    </row>
    <row r="719" spans="8:18" ht="12.75">
      <c r="H719" s="58"/>
      <c r="J719" s="58"/>
      <c r="L719" s="58"/>
      <c r="N719" s="58"/>
      <c r="Q719" s="58"/>
      <c r="R719" s="58"/>
    </row>
    <row r="720" spans="8:18" ht="12.75">
      <c r="H720" s="58"/>
      <c r="J720" s="58"/>
      <c r="L720" s="58"/>
      <c r="N720" s="58"/>
      <c r="Q720" s="58"/>
      <c r="R720" s="58"/>
    </row>
    <row r="721" spans="8:18" ht="12.75">
      <c r="H721" s="58"/>
      <c r="J721" s="58"/>
      <c r="L721" s="58"/>
      <c r="N721" s="58"/>
      <c r="Q721" s="58"/>
      <c r="R721" s="58"/>
    </row>
    <row r="722" spans="8:18" ht="12.75">
      <c r="H722" s="58"/>
      <c r="J722" s="58"/>
      <c r="L722" s="58"/>
      <c r="N722" s="58"/>
      <c r="Q722" s="58"/>
      <c r="R722" s="58"/>
    </row>
    <row r="723" spans="8:18" ht="12.75">
      <c r="H723" s="58"/>
      <c r="J723" s="58"/>
      <c r="L723" s="58"/>
      <c r="N723" s="58"/>
      <c r="Q723" s="58"/>
      <c r="R723" s="58"/>
    </row>
    <row r="724" spans="8:18" ht="12.75">
      <c r="H724" s="58"/>
      <c r="J724" s="58"/>
      <c r="L724" s="58"/>
      <c r="N724" s="58"/>
      <c r="Q724" s="58"/>
      <c r="R724" s="58"/>
    </row>
    <row r="725" spans="8:18" ht="12.75">
      <c r="H725" s="58"/>
      <c r="J725" s="58"/>
      <c r="L725" s="58"/>
      <c r="N725" s="58"/>
      <c r="Q725" s="58"/>
      <c r="R725" s="58"/>
    </row>
    <row r="726" spans="8:18" ht="12.75">
      <c r="H726" s="58"/>
      <c r="J726" s="58"/>
      <c r="L726" s="58"/>
      <c r="N726" s="58"/>
      <c r="Q726" s="58"/>
      <c r="R726" s="58"/>
    </row>
    <row r="727" spans="8:18" ht="12.75">
      <c r="H727" s="58"/>
      <c r="J727" s="58"/>
      <c r="L727" s="58"/>
      <c r="N727" s="58"/>
      <c r="Q727" s="58"/>
      <c r="R727" s="58"/>
    </row>
    <row r="728" spans="8:18" ht="12.75">
      <c r="H728" s="58"/>
      <c r="J728" s="58"/>
      <c r="L728" s="58"/>
      <c r="N728" s="58"/>
      <c r="Q728" s="58"/>
      <c r="R728" s="58"/>
    </row>
    <row r="729" spans="8:18" ht="12.75">
      <c r="H729" s="58"/>
      <c r="J729" s="58"/>
      <c r="L729" s="58"/>
      <c r="N729" s="58"/>
      <c r="Q729" s="58"/>
      <c r="R729" s="58"/>
    </row>
    <row r="730" spans="8:18" ht="12.75">
      <c r="H730" s="58"/>
      <c r="J730" s="58"/>
      <c r="L730" s="58"/>
      <c r="N730" s="58"/>
      <c r="Q730" s="58"/>
      <c r="R730" s="58"/>
    </row>
    <row r="731" spans="8:18" ht="12.75">
      <c r="H731" s="58"/>
      <c r="J731" s="58"/>
      <c r="L731" s="58"/>
      <c r="N731" s="58"/>
      <c r="Q731" s="58"/>
      <c r="R731" s="58"/>
    </row>
    <row r="732" spans="8:18" ht="12.75">
      <c r="H732" s="58"/>
      <c r="J732" s="58"/>
      <c r="L732" s="58"/>
      <c r="N732" s="58"/>
      <c r="Q732" s="58"/>
      <c r="R732" s="58"/>
    </row>
    <row r="733" spans="8:18" ht="12.75">
      <c r="H733" s="58"/>
      <c r="J733" s="58"/>
      <c r="L733" s="58"/>
      <c r="N733" s="58"/>
      <c r="Q733" s="58"/>
      <c r="R733" s="58"/>
    </row>
    <row r="734" spans="8:18" ht="12.75">
      <c r="H734" s="58"/>
      <c r="J734" s="58"/>
      <c r="L734" s="58"/>
      <c r="N734" s="58"/>
      <c r="Q734" s="58"/>
      <c r="R734" s="58"/>
    </row>
    <row r="735" spans="8:18" ht="12.75">
      <c r="H735" s="58"/>
      <c r="J735" s="58"/>
      <c r="L735" s="58"/>
      <c r="N735" s="58"/>
      <c r="Q735" s="58"/>
      <c r="R735" s="58"/>
    </row>
    <row r="736" spans="8:18" ht="12.75">
      <c r="H736" s="58"/>
      <c r="J736" s="58"/>
      <c r="L736" s="58"/>
      <c r="N736" s="58"/>
      <c r="Q736" s="58"/>
      <c r="R736" s="58"/>
    </row>
    <row r="737" spans="8:18" ht="12.75">
      <c r="H737" s="58"/>
      <c r="J737" s="58"/>
      <c r="L737" s="58"/>
      <c r="N737" s="58"/>
      <c r="Q737" s="58"/>
      <c r="R737" s="58"/>
    </row>
    <row r="738" spans="8:18" ht="12.75">
      <c r="H738" s="58"/>
      <c r="J738" s="58"/>
      <c r="L738" s="58"/>
      <c r="N738" s="58"/>
      <c r="Q738" s="58"/>
      <c r="R738" s="58"/>
    </row>
    <row r="739" spans="8:18" ht="12.75">
      <c r="H739" s="58"/>
      <c r="J739" s="58"/>
      <c r="L739" s="58"/>
      <c r="N739" s="58"/>
      <c r="Q739" s="58"/>
      <c r="R739" s="58"/>
    </row>
    <row r="740" spans="8:18" ht="12.75">
      <c r="H740" s="58"/>
      <c r="J740" s="58"/>
      <c r="L740" s="58"/>
      <c r="N740" s="58"/>
      <c r="Q740" s="58"/>
      <c r="R740" s="58"/>
    </row>
    <row r="741" spans="8:18" ht="12.75">
      <c r="H741" s="58"/>
      <c r="J741" s="58"/>
      <c r="L741" s="58"/>
      <c r="N741" s="58"/>
      <c r="Q741" s="58"/>
      <c r="R741" s="58"/>
    </row>
    <row r="742" spans="8:18" ht="12.75">
      <c r="H742" s="58"/>
      <c r="J742" s="58"/>
      <c r="L742" s="58"/>
      <c r="N742" s="58"/>
      <c r="Q742" s="58"/>
      <c r="R742" s="58"/>
    </row>
    <row r="743" spans="8:18" ht="12.75">
      <c r="H743" s="58"/>
      <c r="J743" s="58"/>
      <c r="L743" s="58"/>
      <c r="N743" s="58"/>
      <c r="Q743" s="58"/>
      <c r="R743" s="58"/>
    </row>
    <row r="744" spans="8:18" ht="12.75">
      <c r="H744" s="58"/>
      <c r="J744" s="58"/>
      <c r="L744" s="58"/>
      <c r="N744" s="58"/>
      <c r="Q744" s="58"/>
      <c r="R744" s="58"/>
    </row>
    <row r="745" spans="8:18" ht="12.75">
      <c r="H745" s="58"/>
      <c r="J745" s="58"/>
      <c r="L745" s="58"/>
      <c r="N745" s="58"/>
      <c r="Q745" s="58"/>
      <c r="R745" s="58"/>
    </row>
    <row r="746" spans="8:18" ht="12.75">
      <c r="H746" s="58"/>
      <c r="J746" s="58"/>
      <c r="L746" s="58"/>
      <c r="N746" s="58"/>
      <c r="Q746" s="58"/>
      <c r="R746" s="58"/>
    </row>
    <row r="747" spans="8:18" ht="12.75">
      <c r="H747" s="58"/>
      <c r="J747" s="58"/>
      <c r="L747" s="58"/>
      <c r="N747" s="58"/>
      <c r="Q747" s="58"/>
      <c r="R747" s="58"/>
    </row>
    <row r="748" spans="8:18" ht="12.75">
      <c r="H748" s="58"/>
      <c r="J748" s="58"/>
      <c r="L748" s="58"/>
      <c r="N748" s="58"/>
      <c r="Q748" s="58"/>
      <c r="R748" s="58"/>
    </row>
    <row r="749" spans="8:18" ht="12.75">
      <c r="H749" s="58"/>
      <c r="J749" s="58"/>
      <c r="L749" s="58"/>
      <c r="N749" s="58"/>
      <c r="Q749" s="58"/>
      <c r="R749" s="58"/>
    </row>
    <row r="750" spans="8:18" ht="12.75">
      <c r="H750" s="58"/>
      <c r="J750" s="58"/>
      <c r="L750" s="58"/>
      <c r="N750" s="58"/>
      <c r="Q750" s="58"/>
      <c r="R750" s="58"/>
    </row>
    <row r="751" spans="8:18" ht="12.75">
      <c r="H751" s="58"/>
      <c r="J751" s="58"/>
      <c r="L751" s="58"/>
      <c r="N751" s="58"/>
      <c r="Q751" s="58"/>
      <c r="R751" s="58"/>
    </row>
    <row r="752" spans="8:18" ht="12.75">
      <c r="H752" s="58"/>
      <c r="J752" s="58"/>
      <c r="L752" s="58"/>
      <c r="N752" s="58"/>
      <c r="Q752" s="58"/>
      <c r="R752" s="58"/>
    </row>
    <row r="753" spans="8:18" ht="12.75">
      <c r="H753" s="58"/>
      <c r="J753" s="58"/>
      <c r="L753" s="58"/>
      <c r="N753" s="58"/>
      <c r="Q753" s="58"/>
      <c r="R753" s="58"/>
    </row>
    <row r="754" spans="8:18" ht="12.75">
      <c r="H754" s="58"/>
      <c r="J754" s="58"/>
      <c r="L754" s="58"/>
      <c r="N754" s="58"/>
      <c r="Q754" s="58"/>
      <c r="R754" s="58"/>
    </row>
    <row r="755" spans="8:18" ht="12.75">
      <c r="H755" s="58"/>
      <c r="J755" s="58"/>
      <c r="L755" s="58"/>
      <c r="N755" s="58"/>
      <c r="Q755" s="58"/>
      <c r="R755" s="58"/>
    </row>
    <row r="756" spans="8:18" ht="12.75">
      <c r="H756" s="58"/>
      <c r="J756" s="58"/>
      <c r="L756" s="58"/>
      <c r="N756" s="58"/>
      <c r="Q756" s="58"/>
      <c r="R756" s="58"/>
    </row>
    <row r="757" spans="8:18" ht="12.75">
      <c r="H757" s="58"/>
      <c r="J757" s="58"/>
      <c r="L757" s="58"/>
      <c r="N757" s="58"/>
      <c r="Q757" s="58"/>
      <c r="R757" s="58"/>
    </row>
    <row r="758" spans="8:18" ht="12.75">
      <c r="H758" s="58"/>
      <c r="J758" s="58"/>
      <c r="L758" s="58"/>
      <c r="N758" s="58"/>
      <c r="Q758" s="58"/>
      <c r="R758" s="58"/>
    </row>
    <row r="759" spans="8:18" ht="12.75">
      <c r="H759" s="58"/>
      <c r="J759" s="58"/>
      <c r="L759" s="58"/>
      <c r="N759" s="58"/>
      <c r="Q759" s="58"/>
      <c r="R759" s="58"/>
    </row>
    <row r="760" spans="8:18" ht="12.75">
      <c r="H760" s="58"/>
      <c r="J760" s="58"/>
      <c r="L760" s="58"/>
      <c r="N760" s="58"/>
      <c r="Q760" s="58"/>
      <c r="R760" s="58"/>
    </row>
    <row r="761" spans="8:18" ht="12.75">
      <c r="H761" s="58"/>
      <c r="J761" s="58"/>
      <c r="L761" s="58"/>
      <c r="N761" s="58"/>
      <c r="Q761" s="58"/>
      <c r="R761" s="58"/>
    </row>
    <row r="762" spans="8:18" ht="12.75">
      <c r="H762" s="58"/>
      <c r="J762" s="58"/>
      <c r="L762" s="58"/>
      <c r="N762" s="58"/>
      <c r="Q762" s="58"/>
      <c r="R762" s="58"/>
    </row>
    <row r="763" spans="8:18" ht="12.75">
      <c r="H763" s="58"/>
      <c r="J763" s="58"/>
      <c r="L763" s="58"/>
      <c r="N763" s="58"/>
      <c r="Q763" s="58"/>
      <c r="R763" s="58"/>
    </row>
    <row r="764" spans="8:18" ht="12.75">
      <c r="H764" s="58"/>
      <c r="J764" s="58"/>
      <c r="L764" s="58"/>
      <c r="N764" s="58"/>
      <c r="Q764" s="58"/>
      <c r="R764" s="58"/>
    </row>
    <row r="765" spans="8:18" ht="12.75">
      <c r="H765" s="58"/>
      <c r="J765" s="58"/>
      <c r="L765" s="58"/>
      <c r="N765" s="58"/>
      <c r="Q765" s="58"/>
      <c r="R765" s="58"/>
    </row>
    <row r="766" spans="8:18" ht="12.75">
      <c r="H766" s="58"/>
      <c r="J766" s="58"/>
      <c r="L766" s="58"/>
      <c r="N766" s="58"/>
      <c r="Q766" s="58"/>
      <c r="R766" s="58"/>
    </row>
    <row r="767" spans="8:18" ht="12.75">
      <c r="H767" s="58"/>
      <c r="J767" s="58"/>
      <c r="L767" s="58"/>
      <c r="N767" s="58"/>
      <c r="Q767" s="58"/>
      <c r="R767" s="58"/>
    </row>
    <row r="768" spans="8:18" ht="12.75">
      <c r="H768" s="58"/>
      <c r="J768" s="58"/>
      <c r="L768" s="58"/>
      <c r="N768" s="58"/>
      <c r="Q768" s="58"/>
      <c r="R768" s="58"/>
    </row>
    <row r="769" spans="8:18" ht="12.75">
      <c r="H769" s="58"/>
      <c r="J769" s="58"/>
      <c r="L769" s="58"/>
      <c r="N769" s="58"/>
      <c r="Q769" s="58"/>
      <c r="R769" s="58"/>
    </row>
    <row r="770" spans="8:18" ht="12.75">
      <c r="H770" s="58"/>
      <c r="J770" s="58"/>
      <c r="L770" s="58"/>
      <c r="N770" s="58"/>
      <c r="Q770" s="58"/>
      <c r="R770" s="58"/>
    </row>
    <row r="771" spans="8:18" ht="12.75">
      <c r="H771" s="58"/>
      <c r="J771" s="58"/>
      <c r="L771" s="58"/>
      <c r="N771" s="58"/>
      <c r="Q771" s="58"/>
      <c r="R771" s="58"/>
    </row>
    <row r="772" spans="8:18" ht="12.75">
      <c r="H772" s="58"/>
      <c r="J772" s="58"/>
      <c r="L772" s="58"/>
      <c r="N772" s="58"/>
      <c r="Q772" s="58"/>
      <c r="R772" s="58"/>
    </row>
    <row r="773" spans="8:18" ht="12.75">
      <c r="H773" s="58"/>
      <c r="J773" s="58"/>
      <c r="L773" s="58"/>
      <c r="N773" s="58"/>
      <c r="Q773" s="58"/>
      <c r="R773" s="58"/>
    </row>
    <row r="774" spans="8:18" ht="12.75">
      <c r="H774" s="58"/>
      <c r="J774" s="58"/>
      <c r="L774" s="58"/>
      <c r="N774" s="58"/>
      <c r="Q774" s="58"/>
      <c r="R774" s="58"/>
    </row>
    <row r="775" spans="8:18" ht="12.75">
      <c r="H775" s="58"/>
      <c r="J775" s="58"/>
      <c r="L775" s="58"/>
      <c r="N775" s="58"/>
      <c r="Q775" s="58"/>
      <c r="R775" s="58"/>
    </row>
    <row r="776" spans="8:18" ht="12.75">
      <c r="H776" s="58"/>
      <c r="J776" s="58"/>
      <c r="L776" s="58"/>
      <c r="N776" s="58"/>
      <c r="Q776" s="58"/>
      <c r="R776" s="58"/>
    </row>
    <row r="777" spans="8:18" ht="12.75">
      <c r="H777" s="58"/>
      <c r="J777" s="58"/>
      <c r="L777" s="58"/>
      <c r="N777" s="58"/>
      <c r="Q777" s="58"/>
      <c r="R777" s="58"/>
    </row>
    <row r="778" spans="8:18" ht="12.75">
      <c r="H778" s="58"/>
      <c r="J778" s="58"/>
      <c r="L778" s="58"/>
      <c r="N778" s="58"/>
      <c r="Q778" s="58"/>
      <c r="R778" s="58"/>
    </row>
    <row r="779" spans="8:18" ht="12.75">
      <c r="H779" s="58"/>
      <c r="J779" s="58"/>
      <c r="L779" s="58"/>
      <c r="N779" s="58"/>
      <c r="Q779" s="58"/>
      <c r="R779" s="58"/>
    </row>
    <row r="780" spans="8:18" ht="12.75">
      <c r="H780" s="58"/>
      <c r="J780" s="58"/>
      <c r="L780" s="58"/>
      <c r="N780" s="58"/>
      <c r="Q780" s="58"/>
      <c r="R780" s="58"/>
    </row>
    <row r="781" spans="8:18" ht="12.75">
      <c r="H781" s="58"/>
      <c r="J781" s="58"/>
      <c r="L781" s="58"/>
      <c r="N781" s="58"/>
      <c r="Q781" s="58"/>
      <c r="R781" s="58"/>
    </row>
    <row r="782" spans="8:18" ht="12.75">
      <c r="H782" s="58"/>
      <c r="J782" s="58"/>
      <c r="L782" s="58"/>
      <c r="N782" s="58"/>
      <c r="Q782" s="58"/>
      <c r="R782" s="58"/>
    </row>
    <row r="783" spans="8:18" ht="12.75">
      <c r="H783" s="58"/>
      <c r="J783" s="58"/>
      <c r="L783" s="58"/>
      <c r="N783" s="58"/>
      <c r="Q783" s="58"/>
      <c r="R783" s="58"/>
    </row>
    <row r="784" spans="8:18" ht="12.75">
      <c r="H784" s="58"/>
      <c r="J784" s="58"/>
      <c r="L784" s="58"/>
      <c r="N784" s="58"/>
      <c r="Q784" s="58"/>
      <c r="R784" s="58"/>
    </row>
    <row r="785" spans="8:18" ht="12.75">
      <c r="H785" s="58"/>
      <c r="J785" s="58"/>
      <c r="L785" s="58"/>
      <c r="N785" s="58"/>
      <c r="Q785" s="58"/>
      <c r="R785" s="58"/>
    </row>
    <row r="786" spans="8:18" ht="12.75">
      <c r="H786" s="58"/>
      <c r="J786" s="58"/>
      <c r="L786" s="58"/>
      <c r="N786" s="58"/>
      <c r="Q786" s="58"/>
      <c r="R786" s="58"/>
    </row>
    <row r="787" spans="8:18" ht="12.75">
      <c r="H787" s="58"/>
      <c r="J787" s="58"/>
      <c r="L787" s="58"/>
      <c r="N787" s="58"/>
      <c r="Q787" s="58"/>
      <c r="R787" s="58"/>
    </row>
    <row r="788" spans="8:18" ht="12.75">
      <c r="H788" s="58"/>
      <c r="J788" s="58"/>
      <c r="L788" s="58"/>
      <c r="N788" s="58"/>
      <c r="Q788" s="58"/>
      <c r="R788" s="58"/>
    </row>
    <row r="789" spans="8:18" ht="12.75">
      <c r="H789" s="58"/>
      <c r="J789" s="58"/>
      <c r="L789" s="58"/>
      <c r="N789" s="58"/>
      <c r="Q789" s="58"/>
      <c r="R789" s="58"/>
    </row>
    <row r="790" spans="8:18" ht="12.75">
      <c r="H790" s="58"/>
      <c r="J790" s="58"/>
      <c r="L790" s="58"/>
      <c r="N790" s="58"/>
      <c r="Q790" s="58"/>
      <c r="R790" s="58"/>
    </row>
    <row r="791" spans="8:18" ht="12.75">
      <c r="H791" s="58"/>
      <c r="J791" s="58"/>
      <c r="L791" s="58"/>
      <c r="N791" s="58"/>
      <c r="Q791" s="58"/>
      <c r="R791" s="58"/>
    </row>
    <row r="792" spans="8:18" ht="12.75">
      <c r="H792" s="58"/>
      <c r="J792" s="58"/>
      <c r="L792" s="58"/>
      <c r="N792" s="58"/>
      <c r="Q792" s="58"/>
      <c r="R792" s="58"/>
    </row>
    <row r="793" spans="8:18" ht="12.75">
      <c r="H793" s="58"/>
      <c r="J793" s="58"/>
      <c r="L793" s="58"/>
      <c r="N793" s="58"/>
      <c r="Q793" s="58"/>
      <c r="R793" s="58"/>
    </row>
    <row r="794" spans="8:18" ht="12.75">
      <c r="H794" s="58"/>
      <c r="J794" s="58"/>
      <c r="L794" s="58"/>
      <c r="N794" s="58"/>
      <c r="Q794" s="58"/>
      <c r="R794" s="58"/>
    </row>
    <row r="795" spans="8:18" ht="12.75">
      <c r="H795" s="58"/>
      <c r="J795" s="58"/>
      <c r="L795" s="58"/>
      <c r="N795" s="58"/>
      <c r="Q795" s="58"/>
      <c r="R795" s="58"/>
    </row>
    <row r="796" spans="8:18" ht="12.75">
      <c r="H796" s="58"/>
      <c r="J796" s="58"/>
      <c r="L796" s="58"/>
      <c r="N796" s="58"/>
      <c r="Q796" s="58"/>
      <c r="R796" s="58"/>
    </row>
    <row r="797" spans="8:18" ht="12.75">
      <c r="H797" s="58"/>
      <c r="J797" s="58"/>
      <c r="L797" s="58"/>
      <c r="N797" s="58"/>
      <c r="Q797" s="58"/>
      <c r="R797" s="58"/>
    </row>
    <row r="798" spans="8:18" ht="12.75">
      <c r="H798" s="58"/>
      <c r="J798" s="58"/>
      <c r="L798" s="58"/>
      <c r="N798" s="58"/>
      <c r="Q798" s="58"/>
      <c r="R798" s="58"/>
    </row>
    <row r="799" spans="8:18" ht="12.75">
      <c r="H799" s="58"/>
      <c r="J799" s="58"/>
      <c r="L799" s="58"/>
      <c r="N799" s="58"/>
      <c r="Q799" s="58"/>
      <c r="R799" s="58"/>
    </row>
    <row r="800" spans="8:18" ht="12.75">
      <c r="H800" s="58"/>
      <c r="J800" s="58"/>
      <c r="L800" s="58"/>
      <c r="N800" s="58"/>
      <c r="Q800" s="58"/>
      <c r="R800" s="58"/>
    </row>
    <row r="801" spans="8:18" ht="12.75">
      <c r="H801" s="58"/>
      <c r="J801" s="58"/>
      <c r="L801" s="58"/>
      <c r="N801" s="58"/>
      <c r="Q801" s="58"/>
      <c r="R801" s="58"/>
    </row>
    <row r="802" spans="8:18" ht="12.75">
      <c r="H802" s="58"/>
      <c r="J802" s="58"/>
      <c r="L802" s="58"/>
      <c r="N802" s="58"/>
      <c r="Q802" s="58"/>
      <c r="R802" s="58"/>
    </row>
    <row r="803" spans="8:18" ht="12.75">
      <c r="H803" s="58"/>
      <c r="J803" s="58"/>
      <c r="L803" s="58"/>
      <c r="N803" s="58"/>
      <c r="Q803" s="58"/>
      <c r="R803" s="58"/>
    </row>
    <row r="804" spans="8:18" ht="12.75">
      <c r="H804" s="58"/>
      <c r="J804" s="58"/>
      <c r="L804" s="58"/>
      <c r="N804" s="58"/>
      <c r="Q804" s="58"/>
      <c r="R804" s="58"/>
    </row>
    <row r="805" spans="8:18" ht="12.75">
      <c r="H805" s="58"/>
      <c r="J805" s="58"/>
      <c r="L805" s="58"/>
      <c r="N805" s="58"/>
      <c r="Q805" s="58"/>
      <c r="R805" s="58"/>
    </row>
    <row r="806" spans="8:18" ht="12.75">
      <c r="H806" s="58"/>
      <c r="J806" s="58"/>
      <c r="L806" s="58"/>
      <c r="N806" s="58"/>
      <c r="Q806" s="58"/>
      <c r="R806" s="58"/>
    </row>
    <row r="807" spans="8:18" ht="12.75">
      <c r="H807" s="58"/>
      <c r="J807" s="58"/>
      <c r="L807" s="58"/>
      <c r="N807" s="58"/>
      <c r="Q807" s="58"/>
      <c r="R807" s="58"/>
    </row>
    <row r="808" spans="8:18" ht="12.75">
      <c r="H808" s="58"/>
      <c r="J808" s="58"/>
      <c r="L808" s="58"/>
      <c r="N808" s="58"/>
      <c r="Q808" s="58"/>
      <c r="R808" s="58"/>
    </row>
    <row r="809" spans="8:18" ht="12.75">
      <c r="H809" s="58"/>
      <c r="J809" s="58"/>
      <c r="L809" s="58"/>
      <c r="N809" s="58"/>
      <c r="Q809" s="58"/>
      <c r="R809" s="58"/>
    </row>
    <row r="810" spans="8:18" ht="12.75">
      <c r="H810" s="58"/>
      <c r="J810" s="58"/>
      <c r="L810" s="58"/>
      <c r="N810" s="58"/>
      <c r="Q810" s="58"/>
      <c r="R810" s="58"/>
    </row>
    <row r="811" spans="8:18" ht="12.75">
      <c r="H811" s="58"/>
      <c r="J811" s="58"/>
      <c r="L811" s="58"/>
      <c r="N811" s="58"/>
      <c r="Q811" s="58"/>
      <c r="R811" s="58"/>
    </row>
    <row r="812" spans="8:18" ht="12.75">
      <c r="H812" s="58"/>
      <c r="J812" s="58"/>
      <c r="L812" s="58"/>
      <c r="N812" s="58"/>
      <c r="Q812" s="58"/>
      <c r="R812" s="58"/>
    </row>
    <row r="813" spans="8:18" ht="12.75">
      <c r="H813" s="58"/>
      <c r="J813" s="58"/>
      <c r="L813" s="58"/>
      <c r="N813" s="58"/>
      <c r="Q813" s="58"/>
      <c r="R813" s="58"/>
    </row>
    <row r="814" spans="8:18" ht="12.75">
      <c r="H814" s="58"/>
      <c r="J814" s="58"/>
      <c r="L814" s="58"/>
      <c r="N814" s="58"/>
      <c r="Q814" s="58"/>
      <c r="R814" s="58"/>
    </row>
    <row r="815" spans="8:18" ht="12.75">
      <c r="H815" s="58"/>
      <c r="J815" s="58"/>
      <c r="L815" s="58"/>
      <c r="N815" s="58"/>
      <c r="Q815" s="58"/>
      <c r="R815" s="58"/>
    </row>
    <row r="816" spans="8:18" ht="12.75">
      <c r="H816" s="58"/>
      <c r="J816" s="58"/>
      <c r="L816" s="58"/>
      <c r="N816" s="58"/>
      <c r="Q816" s="58"/>
      <c r="R816" s="58"/>
    </row>
    <row r="817" spans="8:18" ht="12.75">
      <c r="H817" s="58"/>
      <c r="J817" s="58"/>
      <c r="L817" s="58"/>
      <c r="N817" s="58"/>
      <c r="Q817" s="58"/>
      <c r="R817" s="58"/>
    </row>
    <row r="818" spans="8:18" ht="12.75">
      <c r="H818" s="58"/>
      <c r="J818" s="58"/>
      <c r="L818" s="58"/>
      <c r="N818" s="58"/>
      <c r="Q818" s="58"/>
      <c r="R818" s="58"/>
    </row>
    <row r="819" spans="8:18" ht="12.75">
      <c r="H819" s="58"/>
      <c r="J819" s="58"/>
      <c r="L819" s="58"/>
      <c r="N819" s="58"/>
      <c r="Q819" s="58"/>
      <c r="R819" s="58"/>
    </row>
    <row r="820" spans="8:18" ht="12.75">
      <c r="H820" s="58"/>
      <c r="J820" s="58"/>
      <c r="L820" s="58"/>
      <c r="N820" s="58"/>
      <c r="Q820" s="58"/>
      <c r="R820" s="58"/>
    </row>
    <row r="821" spans="8:18" ht="12.75">
      <c r="H821" s="58"/>
      <c r="J821" s="58"/>
      <c r="L821" s="58"/>
      <c r="N821" s="58"/>
      <c r="Q821" s="58"/>
      <c r="R821" s="58"/>
    </row>
    <row r="822" spans="8:18" ht="12.75">
      <c r="H822" s="58"/>
      <c r="J822" s="58"/>
      <c r="L822" s="58"/>
      <c r="N822" s="58"/>
      <c r="Q822" s="58"/>
      <c r="R822" s="58"/>
    </row>
    <row r="823" spans="8:18" ht="12.75">
      <c r="H823" s="58"/>
      <c r="J823" s="58"/>
      <c r="L823" s="58"/>
      <c r="N823" s="58"/>
      <c r="Q823" s="58"/>
      <c r="R823" s="58"/>
    </row>
    <row r="824" spans="8:18" ht="12.75">
      <c r="H824" s="58"/>
      <c r="J824" s="58"/>
      <c r="L824" s="58"/>
      <c r="N824" s="58"/>
      <c r="Q824" s="58"/>
      <c r="R824" s="58"/>
    </row>
    <row r="825" spans="8:18" ht="12.75">
      <c r="H825" s="58"/>
      <c r="J825" s="58"/>
      <c r="L825" s="58"/>
      <c r="N825" s="58"/>
      <c r="Q825" s="58"/>
      <c r="R825" s="58"/>
    </row>
    <row r="826" spans="8:18" ht="12.75">
      <c r="H826" s="58"/>
      <c r="J826" s="58"/>
      <c r="L826" s="58"/>
      <c r="N826" s="58"/>
      <c r="Q826" s="58"/>
      <c r="R826" s="58"/>
    </row>
    <row r="827" spans="8:18" ht="12.75">
      <c r="H827" s="58"/>
      <c r="J827" s="58"/>
      <c r="L827" s="58"/>
      <c r="N827" s="58"/>
      <c r="Q827" s="58"/>
      <c r="R827" s="58"/>
    </row>
    <row r="828" spans="8:18" ht="12.75">
      <c r="H828" s="58"/>
      <c r="J828" s="58"/>
      <c r="L828" s="58"/>
      <c r="N828" s="58"/>
      <c r="Q828" s="58"/>
      <c r="R828" s="58"/>
    </row>
    <row r="829" spans="8:18" ht="12.75">
      <c r="H829" s="58"/>
      <c r="J829" s="58"/>
      <c r="L829" s="58"/>
      <c r="N829" s="58"/>
      <c r="Q829" s="58"/>
      <c r="R829" s="58"/>
    </row>
    <row r="830" spans="8:18" ht="12.75">
      <c r="H830" s="58"/>
      <c r="J830" s="58"/>
      <c r="L830" s="58"/>
      <c r="N830" s="58"/>
      <c r="Q830" s="58"/>
      <c r="R830" s="58"/>
    </row>
    <row r="831" spans="8:18" ht="12.75">
      <c r="H831" s="58"/>
      <c r="J831" s="58"/>
      <c r="L831" s="58"/>
      <c r="N831" s="58"/>
      <c r="Q831" s="58"/>
      <c r="R831" s="58"/>
    </row>
    <row r="832" spans="8:18" ht="12.75">
      <c r="H832" s="58"/>
      <c r="J832" s="58"/>
      <c r="L832" s="58"/>
      <c r="N832" s="58"/>
      <c r="Q832" s="58"/>
      <c r="R832" s="58"/>
    </row>
    <row r="833" spans="8:18" ht="12.75">
      <c r="H833" s="58"/>
      <c r="J833" s="58"/>
      <c r="L833" s="58"/>
      <c r="N833" s="58"/>
      <c r="Q833" s="58"/>
      <c r="R833" s="58"/>
    </row>
    <row r="834" spans="8:18" ht="12.75">
      <c r="H834" s="58"/>
      <c r="J834" s="58"/>
      <c r="L834" s="58"/>
      <c r="N834" s="58"/>
      <c r="Q834" s="58"/>
      <c r="R834" s="58"/>
    </row>
    <row r="835" spans="8:18" ht="12.75">
      <c r="H835" s="58"/>
      <c r="J835" s="58"/>
      <c r="L835" s="58"/>
      <c r="N835" s="58"/>
      <c r="Q835" s="58"/>
      <c r="R835" s="58"/>
    </row>
    <row r="836" spans="8:18" ht="12.75">
      <c r="H836" s="58"/>
      <c r="J836" s="58"/>
      <c r="L836" s="58"/>
      <c r="N836" s="58"/>
      <c r="Q836" s="58"/>
      <c r="R836" s="58"/>
    </row>
    <row r="837" spans="8:18" ht="12.75">
      <c r="H837" s="58"/>
      <c r="J837" s="58"/>
      <c r="L837" s="58"/>
      <c r="N837" s="58"/>
      <c r="Q837" s="58"/>
      <c r="R837" s="58"/>
    </row>
    <row r="838" spans="8:18" ht="12.75">
      <c r="H838" s="58"/>
      <c r="J838" s="58"/>
      <c r="L838" s="58"/>
      <c r="N838" s="58"/>
      <c r="Q838" s="58"/>
      <c r="R838" s="58"/>
    </row>
    <row r="839" spans="8:18" ht="12.75">
      <c r="H839" s="58"/>
      <c r="J839" s="58"/>
      <c r="L839" s="58"/>
      <c r="N839" s="58"/>
      <c r="Q839" s="58"/>
      <c r="R839" s="58"/>
    </row>
    <row r="840" spans="8:18" ht="12.75">
      <c r="H840" s="58"/>
      <c r="J840" s="58"/>
      <c r="L840" s="58"/>
      <c r="N840" s="58"/>
      <c r="Q840" s="58"/>
      <c r="R840" s="58"/>
    </row>
    <row r="841" spans="8:18" ht="12.75">
      <c r="H841" s="58"/>
      <c r="J841" s="58"/>
      <c r="L841" s="58"/>
      <c r="N841" s="58"/>
      <c r="Q841" s="58"/>
      <c r="R841" s="58"/>
    </row>
    <row r="842" spans="8:18" ht="12.75">
      <c r="H842" s="58"/>
      <c r="J842" s="58"/>
      <c r="L842" s="58"/>
      <c r="N842" s="58"/>
      <c r="Q842" s="58"/>
      <c r="R842" s="58"/>
    </row>
    <row r="843" spans="8:18" ht="12.75">
      <c r="H843" s="58"/>
      <c r="J843" s="58"/>
      <c r="L843" s="58"/>
      <c r="N843" s="58"/>
      <c r="Q843" s="58"/>
      <c r="R843" s="58"/>
    </row>
    <row r="844" spans="8:18" ht="12.75">
      <c r="H844" s="58"/>
      <c r="J844" s="58"/>
      <c r="L844" s="58"/>
      <c r="N844" s="58"/>
      <c r="Q844" s="58"/>
      <c r="R844" s="58"/>
    </row>
    <row r="845" spans="8:18" ht="12.75">
      <c r="H845" s="58"/>
      <c r="J845" s="58"/>
      <c r="L845" s="58"/>
      <c r="N845" s="58"/>
      <c r="Q845" s="58"/>
      <c r="R845" s="58"/>
    </row>
    <row r="846" spans="8:18" ht="12.75">
      <c r="H846" s="58"/>
      <c r="J846" s="58"/>
      <c r="L846" s="58"/>
      <c r="N846" s="58"/>
      <c r="Q846" s="58"/>
      <c r="R846" s="58"/>
    </row>
    <row r="847" spans="8:18" ht="12.75">
      <c r="H847" s="58"/>
      <c r="J847" s="58"/>
      <c r="L847" s="58"/>
      <c r="N847" s="58"/>
      <c r="Q847" s="58"/>
      <c r="R847" s="58"/>
    </row>
    <row r="848" spans="8:18" ht="12.75">
      <c r="H848" s="58"/>
      <c r="J848" s="58"/>
      <c r="L848" s="58"/>
      <c r="N848" s="58"/>
      <c r="Q848" s="58"/>
      <c r="R848" s="58"/>
    </row>
    <row r="849" spans="8:18" ht="12.75">
      <c r="H849" s="58"/>
      <c r="J849" s="58"/>
      <c r="L849" s="58"/>
      <c r="N849" s="58"/>
      <c r="Q849" s="58"/>
      <c r="R849" s="58"/>
    </row>
    <row r="850" spans="8:18" ht="12.75">
      <c r="H850" s="58"/>
      <c r="J850" s="58"/>
      <c r="L850" s="58"/>
      <c r="N850" s="58"/>
      <c r="Q850" s="58"/>
      <c r="R850" s="58"/>
    </row>
    <row r="851" spans="8:18" ht="12.75">
      <c r="H851" s="58"/>
      <c r="J851" s="58"/>
      <c r="L851" s="58"/>
      <c r="N851" s="58"/>
      <c r="Q851" s="58"/>
      <c r="R851" s="58"/>
    </row>
    <row r="852" spans="8:18" ht="12.75">
      <c r="H852" s="58"/>
      <c r="J852" s="58"/>
      <c r="L852" s="58"/>
      <c r="N852" s="58"/>
      <c r="Q852" s="58"/>
      <c r="R852" s="58"/>
    </row>
    <row r="853" spans="8:18" ht="12.75">
      <c r="H853" s="58"/>
      <c r="J853" s="58"/>
      <c r="L853" s="58"/>
      <c r="N853" s="58"/>
      <c r="Q853" s="58"/>
      <c r="R853" s="58"/>
    </row>
    <row r="854" spans="8:18" ht="12.75">
      <c r="H854" s="58"/>
      <c r="J854" s="58"/>
      <c r="L854" s="58"/>
      <c r="N854" s="58"/>
      <c r="Q854" s="58"/>
      <c r="R854" s="58"/>
    </row>
    <row r="855" spans="8:18" ht="12.75">
      <c r="H855" s="58"/>
      <c r="J855" s="58"/>
      <c r="L855" s="58"/>
      <c r="N855" s="58"/>
      <c r="Q855" s="58"/>
      <c r="R855" s="58"/>
    </row>
    <row r="856" spans="8:18" ht="12.75">
      <c r="H856" s="58"/>
      <c r="J856" s="58"/>
      <c r="L856" s="58"/>
      <c r="N856" s="58"/>
      <c r="Q856" s="58"/>
      <c r="R856" s="58"/>
    </row>
    <row r="857" spans="8:18" ht="12.75">
      <c r="H857" s="58"/>
      <c r="J857" s="58"/>
      <c r="L857" s="58"/>
      <c r="N857" s="58"/>
      <c r="Q857" s="58"/>
      <c r="R857" s="58"/>
    </row>
    <row r="858" spans="8:18" ht="12.75">
      <c r="H858" s="58"/>
      <c r="J858" s="58"/>
      <c r="L858" s="58"/>
      <c r="N858" s="58"/>
      <c r="Q858" s="58"/>
      <c r="R858" s="58"/>
    </row>
    <row r="859" spans="8:18" ht="12.75">
      <c r="H859" s="58"/>
      <c r="J859" s="58"/>
      <c r="L859" s="58"/>
      <c r="N859" s="58"/>
      <c r="Q859" s="58"/>
      <c r="R859" s="58"/>
    </row>
    <row r="860" spans="8:18" ht="12.75">
      <c r="H860" s="58"/>
      <c r="J860" s="58"/>
      <c r="L860" s="58"/>
      <c r="N860" s="58"/>
      <c r="Q860" s="58"/>
      <c r="R860" s="58"/>
    </row>
    <row r="861" spans="8:18" ht="12.75">
      <c r="H861" s="58"/>
      <c r="J861" s="58"/>
      <c r="L861" s="58"/>
      <c r="N861" s="58"/>
      <c r="Q861" s="58"/>
      <c r="R861" s="58"/>
    </row>
    <row r="862" spans="8:18" ht="12.75">
      <c r="H862" s="58"/>
      <c r="J862" s="58"/>
      <c r="L862" s="58"/>
      <c r="N862" s="58"/>
      <c r="Q862" s="58"/>
      <c r="R862" s="58"/>
    </row>
    <row r="863" spans="8:18" ht="12.75">
      <c r="H863" s="58"/>
      <c r="J863" s="58"/>
      <c r="L863" s="58"/>
      <c r="N863" s="58"/>
      <c r="Q863" s="58"/>
      <c r="R863" s="58"/>
    </row>
    <row r="864" spans="8:18" ht="12.75">
      <c r="H864" s="58"/>
      <c r="J864" s="58"/>
      <c r="L864" s="58"/>
      <c r="N864" s="58"/>
      <c r="Q864" s="58"/>
      <c r="R864" s="58"/>
    </row>
    <row r="865" spans="8:18" ht="12.75">
      <c r="H865" s="58"/>
      <c r="J865" s="58"/>
      <c r="L865" s="58"/>
      <c r="N865" s="58"/>
      <c r="Q865" s="58"/>
      <c r="R865" s="58"/>
    </row>
    <row r="866" spans="8:18" ht="12.75">
      <c r="H866" s="58"/>
      <c r="J866" s="58"/>
      <c r="L866" s="58"/>
      <c r="N866" s="58"/>
      <c r="Q866" s="58"/>
      <c r="R866" s="58"/>
    </row>
    <row r="867" spans="8:18" ht="12.75">
      <c r="H867" s="58"/>
      <c r="J867" s="58"/>
      <c r="L867" s="58"/>
      <c r="N867" s="58"/>
      <c r="Q867" s="58"/>
      <c r="R867" s="58"/>
    </row>
    <row r="868" spans="8:18" ht="12.75">
      <c r="H868" s="58"/>
      <c r="J868" s="58"/>
      <c r="L868" s="58"/>
      <c r="N868" s="58"/>
      <c r="Q868" s="58"/>
      <c r="R868" s="58"/>
    </row>
    <row r="869" spans="8:18" ht="12.75">
      <c r="H869" s="58"/>
      <c r="J869" s="58"/>
      <c r="L869" s="58"/>
      <c r="N869" s="58"/>
      <c r="Q869" s="58"/>
      <c r="R869" s="58"/>
    </row>
    <row r="870" spans="8:18" ht="12.75">
      <c r="H870" s="58"/>
      <c r="J870" s="58"/>
      <c r="L870" s="58"/>
      <c r="N870" s="58"/>
      <c r="Q870" s="58"/>
      <c r="R870" s="58"/>
    </row>
    <row r="871" spans="8:18" ht="12.75">
      <c r="H871" s="58"/>
      <c r="J871" s="58"/>
      <c r="L871" s="58"/>
      <c r="N871" s="58"/>
      <c r="Q871" s="58"/>
      <c r="R871" s="58"/>
    </row>
    <row r="872" spans="8:18" ht="12.75">
      <c r="H872" s="58"/>
      <c r="J872" s="58"/>
      <c r="L872" s="58"/>
      <c r="N872" s="58"/>
      <c r="Q872" s="58"/>
      <c r="R872" s="58"/>
    </row>
    <row r="873" spans="8:18" ht="12.75">
      <c r="H873" s="58"/>
      <c r="J873" s="58"/>
      <c r="L873" s="58"/>
      <c r="N873" s="58"/>
      <c r="Q873" s="58"/>
      <c r="R873" s="58"/>
    </row>
    <row r="874" spans="8:18" ht="12.75">
      <c r="H874" s="58"/>
      <c r="J874" s="58"/>
      <c r="L874" s="58"/>
      <c r="N874" s="58"/>
      <c r="Q874" s="58"/>
      <c r="R874" s="58"/>
    </row>
    <row r="875" spans="8:18" ht="12.75">
      <c r="H875" s="58"/>
      <c r="J875" s="58"/>
      <c r="L875" s="58"/>
      <c r="N875" s="58"/>
      <c r="Q875" s="58"/>
      <c r="R875" s="58"/>
    </row>
    <row r="876" spans="8:18" ht="12.75">
      <c r="H876" s="58"/>
      <c r="J876" s="58"/>
      <c r="L876" s="58"/>
      <c r="N876" s="58"/>
      <c r="Q876" s="58"/>
      <c r="R876" s="58"/>
    </row>
    <row r="877" spans="8:18" ht="12.75">
      <c r="H877" s="58"/>
      <c r="J877" s="58"/>
      <c r="L877" s="58"/>
      <c r="N877" s="58"/>
      <c r="Q877" s="58"/>
      <c r="R877" s="58"/>
    </row>
    <row r="878" spans="8:18" ht="12.75">
      <c r="H878" s="58"/>
      <c r="J878" s="58"/>
      <c r="L878" s="58"/>
      <c r="N878" s="58"/>
      <c r="Q878" s="58"/>
      <c r="R878" s="58"/>
    </row>
    <row r="879" spans="8:18" ht="12.75">
      <c r="H879" s="58"/>
      <c r="J879" s="58"/>
      <c r="L879" s="58"/>
      <c r="N879" s="58"/>
      <c r="Q879" s="58"/>
      <c r="R879" s="58"/>
    </row>
    <row r="880" spans="8:18" ht="12.75">
      <c r="H880" s="58"/>
      <c r="J880" s="58"/>
      <c r="L880" s="58"/>
      <c r="N880" s="58"/>
      <c r="Q880" s="58"/>
      <c r="R880" s="58"/>
    </row>
    <row r="881" spans="8:18" ht="12.75">
      <c r="H881" s="58"/>
      <c r="J881" s="58"/>
      <c r="L881" s="58"/>
      <c r="N881" s="58"/>
      <c r="Q881" s="58"/>
      <c r="R881" s="58"/>
    </row>
    <row r="882" spans="8:18" ht="12.75">
      <c r="H882" s="58"/>
      <c r="J882" s="58"/>
      <c r="L882" s="58"/>
      <c r="N882" s="58"/>
      <c r="Q882" s="58"/>
      <c r="R882" s="58"/>
    </row>
    <row r="883" spans="8:18" ht="12.75">
      <c r="H883" s="58"/>
      <c r="J883" s="58"/>
      <c r="L883" s="58"/>
      <c r="N883" s="58"/>
      <c r="Q883" s="58"/>
      <c r="R883" s="58"/>
    </row>
    <row r="884" spans="8:18" ht="12.75">
      <c r="H884" s="58"/>
      <c r="J884" s="58"/>
      <c r="L884" s="58"/>
      <c r="N884" s="58"/>
      <c r="Q884" s="58"/>
      <c r="R884" s="58"/>
    </row>
    <row r="885" spans="8:18" ht="12.75">
      <c r="H885" s="58"/>
      <c r="J885" s="58"/>
      <c r="L885" s="58"/>
      <c r="N885" s="58"/>
      <c r="Q885" s="58"/>
      <c r="R885" s="58"/>
    </row>
    <row r="886" spans="8:18" ht="12.75">
      <c r="H886" s="58"/>
      <c r="J886" s="58"/>
      <c r="L886" s="58"/>
      <c r="N886" s="58"/>
      <c r="Q886" s="58"/>
      <c r="R886" s="58"/>
    </row>
    <row r="887" spans="8:18" ht="12.75">
      <c r="H887" s="58"/>
      <c r="J887" s="58"/>
      <c r="L887" s="58"/>
      <c r="N887" s="58"/>
      <c r="Q887" s="58"/>
      <c r="R887" s="58"/>
    </row>
    <row r="888" spans="8:18" ht="12.75">
      <c r="H888" s="58"/>
      <c r="J888" s="58"/>
      <c r="L888" s="58"/>
      <c r="N888" s="58"/>
      <c r="Q888" s="58"/>
      <c r="R888" s="58"/>
    </row>
    <row r="889" spans="8:18" ht="12.75">
      <c r="H889" s="58"/>
      <c r="J889" s="58"/>
      <c r="L889" s="58"/>
      <c r="N889" s="58"/>
      <c r="Q889" s="58"/>
      <c r="R889" s="58"/>
    </row>
    <row r="890" spans="8:18" ht="12.75">
      <c r="H890" s="58"/>
      <c r="J890" s="58"/>
      <c r="L890" s="58"/>
      <c r="N890" s="58"/>
      <c r="Q890" s="58"/>
      <c r="R890" s="58"/>
    </row>
    <row r="891" spans="8:18" ht="12.75">
      <c r="H891" s="58"/>
      <c r="J891" s="58"/>
      <c r="L891" s="58"/>
      <c r="N891" s="58"/>
      <c r="Q891" s="58"/>
      <c r="R891" s="58"/>
    </row>
    <row r="892" spans="8:18" ht="12.75">
      <c r="H892" s="58"/>
      <c r="J892" s="58"/>
      <c r="L892" s="58"/>
      <c r="N892" s="58"/>
      <c r="Q892" s="58"/>
      <c r="R892" s="58"/>
    </row>
    <row r="893" spans="8:18" ht="12.75">
      <c r="H893" s="58"/>
      <c r="J893" s="58"/>
      <c r="L893" s="58"/>
      <c r="N893" s="58"/>
      <c r="Q893" s="58"/>
      <c r="R893" s="58"/>
    </row>
    <row r="894" spans="8:18" ht="12.75">
      <c r="H894" s="58"/>
      <c r="J894" s="58"/>
      <c r="L894" s="58"/>
      <c r="N894" s="58"/>
      <c r="Q894" s="58"/>
      <c r="R894" s="58"/>
    </row>
    <row r="895" spans="8:18" ht="12.75">
      <c r="H895" s="58"/>
      <c r="J895" s="58"/>
      <c r="L895" s="58"/>
      <c r="N895" s="58"/>
      <c r="Q895" s="58"/>
      <c r="R895" s="58"/>
    </row>
    <row r="896" spans="8:18" ht="12.75">
      <c r="H896" s="58"/>
      <c r="J896" s="58"/>
      <c r="L896" s="58"/>
      <c r="N896" s="58"/>
      <c r="Q896" s="58"/>
      <c r="R896" s="58"/>
    </row>
    <row r="897" spans="8:18" ht="12.75">
      <c r="H897" s="58"/>
      <c r="J897" s="58"/>
      <c r="L897" s="58"/>
      <c r="N897" s="58"/>
      <c r="Q897" s="58"/>
      <c r="R897" s="58"/>
    </row>
    <row r="898" spans="8:18" ht="12.75">
      <c r="H898" s="58"/>
      <c r="J898" s="58"/>
      <c r="L898" s="58"/>
      <c r="N898" s="58"/>
      <c r="Q898" s="58"/>
      <c r="R898" s="58"/>
    </row>
    <row r="899" spans="8:18" ht="12.75">
      <c r="H899" s="58"/>
      <c r="J899" s="58"/>
      <c r="L899" s="58"/>
      <c r="N899" s="58"/>
      <c r="Q899" s="58"/>
      <c r="R899" s="58"/>
    </row>
    <row r="900" spans="8:18" ht="12.75">
      <c r="H900" s="58"/>
      <c r="J900" s="58"/>
      <c r="L900" s="58"/>
      <c r="N900" s="58"/>
      <c r="Q900" s="58"/>
      <c r="R900" s="58"/>
    </row>
    <row r="901" spans="8:18" ht="12.75">
      <c r="H901" s="58"/>
      <c r="J901" s="58"/>
      <c r="L901" s="58"/>
      <c r="N901" s="58"/>
      <c r="Q901" s="58"/>
      <c r="R901" s="58"/>
    </row>
    <row r="902" spans="8:18" ht="12.75">
      <c r="H902" s="58"/>
      <c r="J902" s="58"/>
      <c r="L902" s="58"/>
      <c r="N902" s="58"/>
      <c r="Q902" s="58"/>
      <c r="R902" s="58"/>
    </row>
    <row r="903" spans="8:18" ht="12.75">
      <c r="H903" s="58"/>
      <c r="J903" s="58"/>
      <c r="L903" s="58"/>
      <c r="N903" s="58"/>
      <c r="Q903" s="58"/>
      <c r="R903" s="58"/>
    </row>
    <row r="904" spans="8:18" ht="12.75">
      <c r="H904" s="58"/>
      <c r="J904" s="58"/>
      <c r="L904" s="58"/>
      <c r="N904" s="58"/>
      <c r="Q904" s="58"/>
      <c r="R904" s="58"/>
    </row>
    <row r="905" spans="8:18" ht="12.75">
      <c r="H905" s="58"/>
      <c r="J905" s="58"/>
      <c r="L905" s="58"/>
      <c r="N905" s="58"/>
      <c r="Q905" s="58"/>
      <c r="R905" s="58"/>
    </row>
    <row r="906" spans="8:18" ht="12.75">
      <c r="H906" s="58"/>
      <c r="J906" s="58"/>
      <c r="L906" s="58"/>
      <c r="N906" s="58"/>
      <c r="Q906" s="58"/>
      <c r="R906" s="58"/>
    </row>
    <row r="907" spans="8:18" ht="12.75">
      <c r="H907" s="58"/>
      <c r="J907" s="58"/>
      <c r="L907" s="58"/>
      <c r="N907" s="58"/>
      <c r="Q907" s="58"/>
      <c r="R907" s="58"/>
    </row>
    <row r="908" spans="8:18" ht="12.75">
      <c r="H908" s="58"/>
      <c r="J908" s="58"/>
      <c r="L908" s="58"/>
      <c r="N908" s="58"/>
      <c r="Q908" s="58"/>
      <c r="R908" s="58"/>
    </row>
    <row r="909" spans="8:18" ht="12.75">
      <c r="H909" s="58"/>
      <c r="J909" s="58"/>
      <c r="L909" s="58"/>
      <c r="N909" s="58"/>
      <c r="Q909" s="58"/>
      <c r="R909" s="58"/>
    </row>
    <row r="910" spans="8:18" ht="12.75">
      <c r="H910" s="58"/>
      <c r="J910" s="58"/>
      <c r="L910" s="58"/>
      <c r="N910" s="58"/>
      <c r="Q910" s="58"/>
      <c r="R910" s="58"/>
    </row>
    <row r="911" spans="8:18" ht="12.75">
      <c r="H911" s="58"/>
      <c r="J911" s="58"/>
      <c r="L911" s="58"/>
      <c r="N911" s="58"/>
      <c r="Q911" s="58"/>
      <c r="R911" s="58"/>
    </row>
    <row r="912" spans="8:18" ht="12.75">
      <c r="H912" s="58"/>
      <c r="J912" s="58"/>
      <c r="L912" s="58"/>
      <c r="N912" s="58"/>
      <c r="Q912" s="58"/>
      <c r="R912" s="58"/>
    </row>
    <row r="913" spans="8:18" ht="12.75">
      <c r="H913" s="58"/>
      <c r="J913" s="58"/>
      <c r="L913" s="58"/>
      <c r="N913" s="58"/>
      <c r="Q913" s="58"/>
      <c r="R913" s="58"/>
    </row>
    <row r="914" spans="8:18" ht="12.75">
      <c r="H914" s="58"/>
      <c r="J914" s="58"/>
      <c r="L914" s="58"/>
      <c r="N914" s="58"/>
      <c r="Q914" s="58"/>
      <c r="R914" s="58"/>
    </row>
    <row r="915" spans="8:18" ht="12.75">
      <c r="H915" s="58"/>
      <c r="J915" s="58"/>
      <c r="L915" s="58"/>
      <c r="N915" s="58"/>
      <c r="Q915" s="58"/>
      <c r="R915" s="58"/>
    </row>
    <row r="916" spans="8:18" ht="12.75">
      <c r="H916" s="58"/>
      <c r="J916" s="58"/>
      <c r="L916" s="58"/>
      <c r="N916" s="58"/>
      <c r="Q916" s="58"/>
      <c r="R916" s="58"/>
    </row>
    <row r="917" spans="8:18" ht="12.75">
      <c r="H917" s="58"/>
      <c r="J917" s="58"/>
      <c r="L917" s="58"/>
      <c r="N917" s="58"/>
      <c r="Q917" s="58"/>
      <c r="R917" s="58"/>
    </row>
    <row r="918" spans="8:18" ht="12.75">
      <c r="H918" s="58"/>
      <c r="J918" s="58"/>
      <c r="L918" s="58"/>
      <c r="N918" s="58"/>
      <c r="Q918" s="58"/>
      <c r="R918" s="58"/>
    </row>
    <row r="919" spans="8:18" ht="12.75">
      <c r="H919" s="58"/>
      <c r="J919" s="58"/>
      <c r="L919" s="58"/>
      <c r="N919" s="58"/>
      <c r="Q919" s="58"/>
      <c r="R919" s="58"/>
    </row>
    <row r="920" spans="8:18" ht="12.75">
      <c r="H920" s="58"/>
      <c r="J920" s="58"/>
      <c r="L920" s="58"/>
      <c r="N920" s="58"/>
      <c r="Q920" s="58"/>
      <c r="R920" s="58"/>
    </row>
    <row r="921" spans="8:18" ht="12.75">
      <c r="H921" s="58"/>
      <c r="J921" s="58"/>
      <c r="L921" s="58"/>
      <c r="N921" s="58"/>
      <c r="Q921" s="58"/>
      <c r="R921" s="58"/>
    </row>
    <row r="922" spans="8:18" ht="12.75">
      <c r="H922" s="58"/>
      <c r="J922" s="58"/>
      <c r="L922" s="58"/>
      <c r="N922" s="58"/>
      <c r="Q922" s="58"/>
      <c r="R922" s="58"/>
    </row>
    <row r="923" spans="8:18" ht="12.75">
      <c r="H923" s="58"/>
      <c r="J923" s="58"/>
      <c r="L923" s="58"/>
      <c r="N923" s="58"/>
      <c r="Q923" s="58"/>
      <c r="R923" s="58"/>
    </row>
    <row r="924" spans="8:18" ht="12.75">
      <c r="H924" s="58"/>
      <c r="J924" s="58"/>
      <c r="L924" s="58"/>
      <c r="N924" s="58"/>
      <c r="Q924" s="58"/>
      <c r="R924" s="58"/>
    </row>
    <row r="925" spans="8:18" ht="12.75">
      <c r="H925" s="58"/>
      <c r="J925" s="58"/>
      <c r="L925" s="58"/>
      <c r="N925" s="58"/>
      <c r="Q925" s="58"/>
      <c r="R925" s="58"/>
    </row>
    <row r="926" spans="8:18" ht="12.75">
      <c r="H926" s="58"/>
      <c r="J926" s="58"/>
      <c r="L926" s="58"/>
      <c r="N926" s="58"/>
      <c r="Q926" s="58"/>
      <c r="R926" s="58"/>
    </row>
    <row r="927" spans="8:18" ht="12.75">
      <c r="H927" s="58"/>
      <c r="J927" s="58"/>
      <c r="L927" s="58"/>
      <c r="N927" s="58"/>
      <c r="Q927" s="58"/>
      <c r="R927" s="58"/>
    </row>
    <row r="928" spans="8:18" ht="12.75">
      <c r="H928" s="58"/>
      <c r="J928" s="58"/>
      <c r="L928" s="58"/>
      <c r="N928" s="58"/>
      <c r="Q928" s="58"/>
      <c r="R928" s="58"/>
    </row>
    <row r="929" spans="8:18" ht="12.75">
      <c r="H929" s="58"/>
      <c r="J929" s="58"/>
      <c r="L929" s="58"/>
      <c r="N929" s="58"/>
      <c r="Q929" s="58"/>
      <c r="R929" s="58"/>
    </row>
    <row r="930" spans="8:18" ht="12.75">
      <c r="H930" s="58"/>
      <c r="J930" s="58"/>
      <c r="L930" s="58"/>
      <c r="N930" s="58"/>
      <c r="Q930" s="58"/>
      <c r="R930" s="58"/>
    </row>
    <row r="931" spans="8:18" ht="12.75">
      <c r="H931" s="58"/>
      <c r="J931" s="58"/>
      <c r="L931" s="58"/>
      <c r="N931" s="58"/>
      <c r="Q931" s="58"/>
      <c r="R931" s="58"/>
    </row>
    <row r="932" spans="8:18" ht="12.75">
      <c r="H932" s="58"/>
      <c r="J932" s="58"/>
      <c r="L932" s="58"/>
      <c r="N932" s="58"/>
      <c r="Q932" s="58"/>
      <c r="R932" s="58"/>
    </row>
    <row r="933" spans="8:18" ht="12.75">
      <c r="H933" s="58"/>
      <c r="J933" s="58"/>
      <c r="L933" s="58"/>
      <c r="N933" s="58"/>
      <c r="Q933" s="58"/>
      <c r="R933" s="58"/>
    </row>
    <row r="934" spans="8:18" ht="12.75">
      <c r="H934" s="58"/>
      <c r="J934" s="58"/>
      <c r="L934" s="58"/>
      <c r="N934" s="58"/>
      <c r="Q934" s="58"/>
      <c r="R934" s="58"/>
    </row>
    <row r="935" spans="8:18" ht="12.75">
      <c r="H935" s="58"/>
      <c r="J935" s="58"/>
      <c r="L935" s="58"/>
      <c r="N935" s="58"/>
      <c r="Q935" s="58"/>
      <c r="R935" s="58"/>
    </row>
    <row r="936" spans="8:18" ht="12.75">
      <c r="H936" s="58"/>
      <c r="J936" s="58"/>
      <c r="L936" s="58"/>
      <c r="N936" s="58"/>
      <c r="Q936" s="58"/>
      <c r="R936" s="58"/>
    </row>
    <row r="937" spans="8:18" ht="12.75">
      <c r="H937" s="58"/>
      <c r="J937" s="58"/>
      <c r="L937" s="58"/>
      <c r="N937" s="58"/>
      <c r="Q937" s="58"/>
      <c r="R937" s="58"/>
    </row>
    <row r="938" spans="8:18" ht="12.75">
      <c r="H938" s="58"/>
      <c r="J938" s="58"/>
      <c r="L938" s="58"/>
      <c r="N938" s="58"/>
      <c r="Q938" s="58"/>
      <c r="R938" s="58"/>
    </row>
    <row r="939" spans="8:18" ht="12.75">
      <c r="H939" s="58"/>
      <c r="J939" s="58"/>
      <c r="L939" s="58"/>
      <c r="N939" s="58"/>
      <c r="Q939" s="58"/>
      <c r="R939" s="58"/>
    </row>
    <row r="940" spans="8:18" ht="12.75">
      <c r="H940" s="58"/>
      <c r="J940" s="58"/>
      <c r="L940" s="58"/>
      <c r="N940" s="58"/>
      <c r="Q940" s="58"/>
      <c r="R940" s="58"/>
    </row>
    <row r="941" spans="8:18" ht="12.75">
      <c r="H941" s="58"/>
      <c r="J941" s="58"/>
      <c r="L941" s="58"/>
      <c r="N941" s="58"/>
      <c r="Q941" s="58"/>
      <c r="R941" s="58"/>
    </row>
    <row r="942" spans="8:18" ht="12.75">
      <c r="H942" s="58"/>
      <c r="J942" s="58"/>
      <c r="L942" s="58"/>
      <c r="N942" s="58"/>
      <c r="Q942" s="58"/>
      <c r="R942" s="58"/>
    </row>
    <row r="943" spans="8:18" ht="12.75">
      <c r="H943" s="58"/>
      <c r="J943" s="58"/>
      <c r="L943" s="58"/>
      <c r="N943" s="58"/>
      <c r="Q943" s="58"/>
      <c r="R943" s="58"/>
    </row>
    <row r="944" spans="8:18" ht="12.75">
      <c r="H944" s="58"/>
      <c r="J944" s="58"/>
      <c r="L944" s="58"/>
      <c r="N944" s="58"/>
      <c r="Q944" s="58"/>
      <c r="R944" s="58"/>
    </row>
    <row r="945" spans="8:18" ht="12.75">
      <c r="H945" s="58"/>
      <c r="J945" s="58"/>
      <c r="L945" s="58"/>
      <c r="N945" s="58"/>
      <c r="Q945" s="58"/>
      <c r="R945" s="58"/>
    </row>
    <row r="946" spans="8:18" ht="12.75">
      <c r="H946" s="58"/>
      <c r="J946" s="58"/>
      <c r="L946" s="58"/>
      <c r="N946" s="58"/>
      <c r="Q946" s="58"/>
      <c r="R946" s="58"/>
    </row>
    <row r="947" spans="8:18" ht="12.75">
      <c r="H947" s="58"/>
      <c r="J947" s="58"/>
      <c r="L947" s="58"/>
      <c r="N947" s="58"/>
      <c r="Q947" s="58"/>
      <c r="R947" s="58"/>
    </row>
    <row r="948" spans="8:18" ht="12.75">
      <c r="H948" s="58"/>
      <c r="J948" s="58"/>
      <c r="L948" s="58"/>
      <c r="N948" s="58"/>
      <c r="Q948" s="58"/>
      <c r="R948" s="58"/>
    </row>
    <row r="949" spans="8:18" ht="12.75">
      <c r="H949" s="58"/>
      <c r="J949" s="58"/>
      <c r="L949" s="58"/>
      <c r="N949" s="58"/>
      <c r="Q949" s="58"/>
      <c r="R949" s="58"/>
    </row>
    <row r="950" spans="8:18" ht="12.75">
      <c r="H950" s="58"/>
      <c r="J950" s="58"/>
      <c r="L950" s="58"/>
      <c r="N950" s="58"/>
      <c r="Q950" s="58"/>
      <c r="R950" s="58"/>
    </row>
    <row r="951" spans="8:18" ht="12.75">
      <c r="H951" s="58"/>
      <c r="J951" s="58"/>
      <c r="L951" s="58"/>
      <c r="N951" s="58"/>
      <c r="Q951" s="58"/>
      <c r="R951" s="58"/>
    </row>
    <row r="952" spans="8:18" ht="12.75">
      <c r="H952" s="58"/>
      <c r="J952" s="58"/>
      <c r="L952" s="58"/>
      <c r="N952" s="58"/>
      <c r="Q952" s="58"/>
      <c r="R952" s="58"/>
    </row>
    <row r="953" spans="8:18" ht="12.75">
      <c r="H953" s="58"/>
      <c r="J953" s="58"/>
      <c r="L953" s="58"/>
      <c r="N953" s="58"/>
      <c r="Q953" s="58"/>
      <c r="R953" s="58"/>
    </row>
    <row r="954" spans="8:18" ht="12.75">
      <c r="H954" s="58"/>
      <c r="J954" s="58"/>
      <c r="L954" s="58"/>
      <c r="N954" s="58"/>
      <c r="Q954" s="58"/>
      <c r="R954" s="58"/>
    </row>
    <row r="955" spans="8:18" ht="12.75">
      <c r="H955" s="58"/>
      <c r="J955" s="58"/>
      <c r="L955" s="58"/>
      <c r="N955" s="58"/>
      <c r="Q955" s="58"/>
      <c r="R955" s="58"/>
    </row>
    <row r="956" spans="8:18" ht="12.75">
      <c r="H956" s="58"/>
      <c r="J956" s="58"/>
      <c r="L956" s="58"/>
      <c r="N956" s="58"/>
      <c r="Q956" s="58"/>
      <c r="R956" s="58"/>
    </row>
    <row r="957" spans="8:18" ht="12.75">
      <c r="H957" s="58"/>
      <c r="J957" s="58"/>
      <c r="L957" s="58"/>
      <c r="N957" s="58"/>
      <c r="Q957" s="58"/>
      <c r="R957" s="58"/>
    </row>
    <row r="958" spans="8:18" ht="12.75">
      <c r="H958" s="58"/>
      <c r="J958" s="58"/>
      <c r="L958" s="58"/>
      <c r="N958" s="58"/>
      <c r="Q958" s="58"/>
      <c r="R958" s="58"/>
    </row>
    <row r="959" spans="8:18" ht="12.75">
      <c r="H959" s="58"/>
      <c r="J959" s="58"/>
      <c r="L959" s="58"/>
      <c r="N959" s="58"/>
      <c r="Q959" s="58"/>
      <c r="R959" s="58"/>
    </row>
    <row r="960" spans="8:18" ht="12.75">
      <c r="H960" s="58"/>
      <c r="J960" s="58"/>
      <c r="L960" s="58"/>
      <c r="N960" s="58"/>
      <c r="Q960" s="58"/>
      <c r="R960" s="58"/>
    </row>
    <row r="961" spans="8:18" ht="12.75">
      <c r="H961" s="58"/>
      <c r="J961" s="58"/>
      <c r="L961" s="58"/>
      <c r="N961" s="58"/>
      <c r="Q961" s="58"/>
      <c r="R961" s="58"/>
    </row>
    <row r="962" spans="8:18" ht="12.75">
      <c r="H962" s="58"/>
      <c r="J962" s="58"/>
      <c r="L962" s="58"/>
      <c r="N962" s="58"/>
      <c r="Q962" s="58"/>
      <c r="R962" s="58"/>
    </row>
    <row r="963" spans="8:18" ht="12.75">
      <c r="H963" s="58"/>
      <c r="J963" s="58"/>
      <c r="L963" s="58"/>
      <c r="N963" s="58"/>
      <c r="Q963" s="58"/>
      <c r="R963" s="58"/>
    </row>
    <row r="964" spans="8:18" ht="12.75">
      <c r="H964" s="58"/>
      <c r="J964" s="58"/>
      <c r="L964" s="58"/>
      <c r="N964" s="58"/>
      <c r="Q964" s="58"/>
      <c r="R964" s="58"/>
    </row>
    <row r="965" spans="8:18" ht="12.75">
      <c r="H965" s="58"/>
      <c r="J965" s="58"/>
      <c r="L965" s="58"/>
      <c r="N965" s="58"/>
      <c r="Q965" s="58"/>
      <c r="R965" s="58"/>
    </row>
    <row r="966" spans="8:18" ht="12.75">
      <c r="H966" s="58"/>
      <c r="J966" s="58"/>
      <c r="L966" s="58"/>
      <c r="N966" s="58"/>
      <c r="Q966" s="58"/>
      <c r="R966" s="58"/>
    </row>
    <row r="967" spans="8:18" ht="12.75">
      <c r="H967" s="58"/>
      <c r="J967" s="58"/>
      <c r="L967" s="58"/>
      <c r="N967" s="58"/>
      <c r="Q967" s="58"/>
      <c r="R967" s="58"/>
    </row>
    <row r="968" spans="8:18" ht="12.75">
      <c r="H968" s="58"/>
      <c r="J968" s="58"/>
      <c r="L968" s="58"/>
      <c r="N968" s="58"/>
      <c r="Q968" s="58"/>
      <c r="R968" s="58"/>
    </row>
    <row r="969" spans="8:18" ht="12.75">
      <c r="H969" s="58"/>
      <c r="J969" s="58"/>
      <c r="L969" s="58"/>
      <c r="N969" s="58"/>
      <c r="Q969" s="58"/>
      <c r="R969" s="58"/>
    </row>
    <row r="970" spans="8:18" ht="12.75">
      <c r="H970" s="58"/>
      <c r="J970" s="58"/>
      <c r="L970" s="58"/>
      <c r="N970" s="58"/>
      <c r="Q970" s="58"/>
      <c r="R970" s="58"/>
    </row>
    <row r="971" spans="8:18" ht="12.75">
      <c r="H971" s="58"/>
      <c r="J971" s="58"/>
      <c r="L971" s="58"/>
      <c r="N971" s="58"/>
      <c r="Q971" s="58"/>
      <c r="R971" s="58"/>
    </row>
    <row r="972" spans="8:18" ht="12.75">
      <c r="H972" s="58"/>
      <c r="J972" s="58"/>
      <c r="L972" s="58"/>
      <c r="N972" s="58"/>
      <c r="Q972" s="58"/>
      <c r="R972" s="58"/>
    </row>
    <row r="973" spans="8:18" ht="12.75">
      <c r="H973" s="58"/>
      <c r="J973" s="58"/>
      <c r="L973" s="58"/>
      <c r="N973" s="58"/>
      <c r="Q973" s="58"/>
      <c r="R973" s="58"/>
    </row>
    <row r="974" spans="8:18" ht="12.75">
      <c r="H974" s="58"/>
      <c r="J974" s="58"/>
      <c r="L974" s="58"/>
      <c r="N974" s="58"/>
      <c r="Q974" s="58"/>
      <c r="R974" s="58"/>
    </row>
    <row r="975" spans="8:18" ht="12.75">
      <c r="H975" s="58"/>
      <c r="J975" s="58"/>
      <c r="L975" s="58"/>
      <c r="N975" s="58"/>
      <c r="Q975" s="58"/>
      <c r="R975" s="58"/>
    </row>
    <row r="976" spans="8:18" ht="12.75">
      <c r="H976" s="58"/>
      <c r="J976" s="58"/>
      <c r="L976" s="58"/>
      <c r="N976" s="58"/>
      <c r="Q976" s="58"/>
      <c r="R976" s="58"/>
    </row>
    <row r="977" spans="8:18" ht="12.75">
      <c r="H977" s="58"/>
      <c r="J977" s="58"/>
      <c r="L977" s="58"/>
      <c r="N977" s="58"/>
      <c r="Q977" s="58"/>
      <c r="R977" s="58"/>
    </row>
    <row r="978" spans="8:18" ht="12.75">
      <c r="H978" s="58"/>
      <c r="J978" s="58"/>
      <c r="L978" s="58"/>
      <c r="N978" s="58"/>
      <c r="Q978" s="58"/>
      <c r="R978" s="58"/>
    </row>
    <row r="979" spans="8:18" ht="12.75">
      <c r="H979" s="58"/>
      <c r="J979" s="58"/>
      <c r="L979" s="58"/>
      <c r="N979" s="58"/>
      <c r="Q979" s="58"/>
      <c r="R979" s="58"/>
    </row>
    <row r="980" spans="8:18" ht="12.75">
      <c r="H980" s="58"/>
      <c r="J980" s="58"/>
      <c r="L980" s="58"/>
      <c r="N980" s="58"/>
      <c r="Q980" s="58"/>
      <c r="R980" s="58"/>
    </row>
    <row r="981" spans="8:18" ht="12.75">
      <c r="H981" s="58"/>
      <c r="J981" s="58"/>
      <c r="L981" s="58"/>
      <c r="N981" s="58"/>
      <c r="Q981" s="58"/>
      <c r="R981" s="58"/>
    </row>
    <row r="982" spans="8:18" ht="12.75">
      <c r="H982" s="58"/>
      <c r="J982" s="58"/>
      <c r="L982" s="58"/>
      <c r="N982" s="58"/>
      <c r="Q982" s="58"/>
      <c r="R982" s="58"/>
    </row>
    <row r="983" spans="8:18" ht="12.75">
      <c r="H983" s="58"/>
      <c r="J983" s="58"/>
      <c r="L983" s="58"/>
      <c r="N983" s="58"/>
      <c r="Q983" s="58"/>
      <c r="R983" s="58"/>
    </row>
    <row r="984" spans="8:18" ht="12.75">
      <c r="H984" s="58"/>
      <c r="J984" s="58"/>
      <c r="L984" s="58"/>
      <c r="N984" s="58"/>
      <c r="Q984" s="58"/>
      <c r="R984" s="58"/>
    </row>
    <row r="985" spans="8:18" ht="12.75">
      <c r="H985" s="58"/>
      <c r="J985" s="58"/>
      <c r="L985" s="58"/>
      <c r="N985" s="58"/>
      <c r="Q985" s="58"/>
      <c r="R985" s="58"/>
    </row>
    <row r="986" spans="8:18" ht="12.75">
      <c r="H986" s="58"/>
      <c r="J986" s="58"/>
      <c r="L986" s="58"/>
      <c r="N986" s="58"/>
      <c r="Q986" s="58"/>
      <c r="R986" s="58"/>
    </row>
    <row r="987" spans="8:18" ht="12.75">
      <c r="H987" s="58"/>
      <c r="J987" s="58"/>
      <c r="L987" s="58"/>
      <c r="N987" s="58"/>
      <c r="Q987" s="58"/>
      <c r="R987" s="58"/>
    </row>
    <row r="988" spans="8:18" ht="12.75">
      <c r="H988" s="58"/>
      <c r="J988" s="58"/>
      <c r="L988" s="58"/>
      <c r="N988" s="58"/>
      <c r="Q988" s="58"/>
      <c r="R988" s="58"/>
    </row>
    <row r="989" spans="8:18" ht="12.75">
      <c r="H989" s="58"/>
      <c r="J989" s="58"/>
      <c r="L989" s="58"/>
      <c r="N989" s="58"/>
      <c r="Q989" s="58"/>
      <c r="R989" s="58"/>
    </row>
    <row r="990" spans="8:18" ht="12.75">
      <c r="H990" s="58"/>
      <c r="J990" s="58"/>
      <c r="L990" s="58"/>
      <c r="N990" s="58"/>
      <c r="Q990" s="58"/>
      <c r="R990" s="58"/>
    </row>
    <row r="991" spans="8:18" ht="12.75">
      <c r="H991" s="58"/>
      <c r="J991" s="58"/>
      <c r="L991" s="58"/>
      <c r="N991" s="58"/>
      <c r="Q991" s="58"/>
      <c r="R991" s="58"/>
    </row>
    <row r="992" spans="8:18" ht="12.75">
      <c r="H992" s="58"/>
      <c r="J992" s="58"/>
      <c r="L992" s="58"/>
      <c r="N992" s="58"/>
      <c r="Q992" s="58"/>
      <c r="R992" s="58"/>
    </row>
    <row r="993" spans="8:18" ht="12.75">
      <c r="H993" s="58"/>
      <c r="J993" s="58"/>
      <c r="L993" s="58"/>
      <c r="N993" s="58"/>
      <c r="Q993" s="58"/>
      <c r="R993" s="58"/>
    </row>
    <row r="994" spans="8:18" ht="12.75">
      <c r="H994" s="58"/>
      <c r="J994" s="58"/>
      <c r="L994" s="58"/>
      <c r="N994" s="58"/>
      <c r="Q994" s="58"/>
      <c r="R994" s="58"/>
    </row>
    <row r="995" spans="8:18" ht="12.75">
      <c r="H995" s="58"/>
      <c r="J995" s="58"/>
      <c r="L995" s="58"/>
      <c r="N995" s="58"/>
      <c r="Q995" s="58"/>
      <c r="R995" s="58"/>
    </row>
    <row r="996" spans="8:18" ht="12.75">
      <c r="H996" s="58"/>
      <c r="J996" s="58"/>
      <c r="L996" s="58"/>
      <c r="N996" s="58"/>
      <c r="Q996" s="58"/>
      <c r="R996" s="58"/>
    </row>
    <row r="997" spans="8:18" ht="12.75">
      <c r="H997" s="58"/>
      <c r="J997" s="58"/>
      <c r="L997" s="58"/>
      <c r="N997" s="58"/>
      <c r="Q997" s="58"/>
      <c r="R997" s="58"/>
    </row>
    <row r="998" spans="8:18" ht="12.75">
      <c r="H998" s="58"/>
      <c r="J998" s="58"/>
      <c r="L998" s="58"/>
      <c r="N998" s="58"/>
      <c r="Q998" s="58"/>
      <c r="R998" s="58"/>
    </row>
    <row r="999" spans="8:18" ht="12.75">
      <c r="H999" s="58"/>
      <c r="J999" s="58"/>
      <c r="L999" s="58"/>
      <c r="N999" s="58"/>
      <c r="Q999" s="58"/>
      <c r="R999" s="58"/>
    </row>
    <row r="1000" spans="8:18" ht="12.75">
      <c r="H1000" s="58"/>
      <c r="J1000" s="58"/>
      <c r="L1000" s="58"/>
      <c r="N1000" s="58"/>
      <c r="Q1000" s="58"/>
      <c r="R1000" s="58"/>
    </row>
    <row r="1001" spans="8:18" ht="12.75">
      <c r="H1001" s="58"/>
      <c r="J1001" s="58"/>
      <c r="L1001" s="58"/>
      <c r="N1001" s="58"/>
      <c r="Q1001" s="58"/>
      <c r="R1001" s="58"/>
    </row>
    <row r="1002" spans="8:18" ht="12.75">
      <c r="H1002" s="58"/>
      <c r="J1002" s="58"/>
      <c r="L1002" s="58"/>
      <c r="N1002" s="58"/>
      <c r="Q1002" s="58"/>
      <c r="R1002" s="58"/>
    </row>
    <row r="1003" spans="8:18" ht="12.75">
      <c r="H1003" s="58"/>
      <c r="J1003" s="58"/>
      <c r="L1003" s="58"/>
      <c r="N1003" s="58"/>
      <c r="Q1003" s="58"/>
      <c r="R1003" s="58"/>
    </row>
    <row r="1004" spans="8:18" ht="12.75">
      <c r="H1004" s="58"/>
      <c r="J1004" s="58"/>
      <c r="L1004" s="58"/>
      <c r="N1004" s="58"/>
      <c r="Q1004" s="58"/>
      <c r="R1004" s="58"/>
    </row>
    <row r="1005" spans="8:18" ht="12.75">
      <c r="H1005" s="58"/>
      <c r="J1005" s="58"/>
      <c r="L1005" s="58"/>
      <c r="N1005" s="58"/>
      <c r="Q1005" s="58"/>
      <c r="R1005" s="58"/>
    </row>
    <row r="1006" spans="8:18" ht="12.75">
      <c r="H1006" s="58"/>
      <c r="J1006" s="58"/>
      <c r="L1006" s="58"/>
      <c r="N1006" s="58"/>
      <c r="Q1006" s="58"/>
      <c r="R1006" s="58"/>
    </row>
    <row r="1007" spans="8:18" ht="12.75">
      <c r="H1007" s="58"/>
      <c r="J1007" s="58"/>
      <c r="L1007" s="58"/>
      <c r="N1007" s="58"/>
      <c r="Q1007" s="58"/>
      <c r="R1007" s="58"/>
    </row>
    <row r="1008" spans="8:18" ht="12.75">
      <c r="H1008" s="58"/>
      <c r="J1008" s="58"/>
      <c r="L1008" s="58"/>
      <c r="N1008" s="58"/>
      <c r="Q1008" s="58"/>
      <c r="R1008" s="58"/>
    </row>
    <row r="1009" spans="8:18" ht="12.75">
      <c r="H1009" s="58"/>
      <c r="J1009" s="58"/>
      <c r="L1009" s="58"/>
      <c r="N1009" s="58"/>
      <c r="Q1009" s="58"/>
      <c r="R1009" s="58"/>
    </row>
    <row r="1010" spans="8:18" ht="12.75">
      <c r="H1010" s="58"/>
      <c r="J1010" s="58"/>
      <c r="L1010" s="58"/>
      <c r="N1010" s="58"/>
      <c r="Q1010" s="58"/>
      <c r="R1010" s="58"/>
    </row>
    <row r="1011" spans="8:18" ht="12.75">
      <c r="H1011" s="58"/>
      <c r="J1011" s="58"/>
      <c r="L1011" s="58"/>
      <c r="N1011" s="58"/>
      <c r="Q1011" s="58"/>
      <c r="R1011" s="58"/>
    </row>
    <row r="1012" spans="8:18" ht="12.75">
      <c r="H1012" s="58"/>
      <c r="J1012" s="58"/>
      <c r="L1012" s="58"/>
      <c r="N1012" s="58"/>
      <c r="Q1012" s="58"/>
      <c r="R1012" s="58"/>
    </row>
    <row r="1013" spans="8:18" ht="12.75">
      <c r="H1013" s="58"/>
      <c r="J1013" s="58"/>
      <c r="L1013" s="58"/>
      <c r="N1013" s="58"/>
      <c r="Q1013" s="58"/>
      <c r="R1013" s="58"/>
    </row>
    <row r="1014" spans="8:18" ht="12.75">
      <c r="H1014" s="58"/>
      <c r="J1014" s="58"/>
      <c r="L1014" s="58"/>
      <c r="N1014" s="58"/>
      <c r="Q1014" s="58"/>
      <c r="R1014" s="58"/>
    </row>
    <row r="1015" spans="8:18" ht="12.75">
      <c r="H1015" s="58"/>
      <c r="J1015" s="58"/>
      <c r="L1015" s="58"/>
      <c r="N1015" s="58"/>
      <c r="Q1015" s="58"/>
      <c r="R1015" s="58"/>
    </row>
    <row r="1016" spans="8:18" ht="12.75">
      <c r="H1016" s="58"/>
      <c r="J1016" s="58"/>
      <c r="L1016" s="58"/>
      <c r="N1016" s="58"/>
      <c r="Q1016" s="58"/>
      <c r="R1016" s="58"/>
    </row>
    <row r="1017" spans="8:18" ht="12.75">
      <c r="H1017" s="58"/>
      <c r="J1017" s="58"/>
      <c r="L1017" s="58"/>
      <c r="N1017" s="58"/>
      <c r="Q1017" s="58"/>
      <c r="R1017" s="58"/>
    </row>
    <row r="1018" spans="8:18" ht="12.75">
      <c r="H1018" s="58"/>
      <c r="J1018" s="58"/>
      <c r="L1018" s="58"/>
      <c r="N1018" s="58"/>
      <c r="Q1018" s="58"/>
      <c r="R1018" s="58"/>
    </row>
    <row r="1019" spans="8:18" ht="12.75">
      <c r="H1019" s="58"/>
      <c r="J1019" s="58"/>
      <c r="L1019" s="58"/>
      <c r="N1019" s="58"/>
      <c r="Q1019" s="58"/>
      <c r="R1019" s="58"/>
    </row>
    <row r="1020" spans="8:18" ht="12.75">
      <c r="H1020" s="58"/>
      <c r="J1020" s="58"/>
      <c r="L1020" s="58"/>
      <c r="N1020" s="58"/>
      <c r="Q1020" s="58"/>
      <c r="R1020" s="58"/>
    </row>
    <row r="1021" spans="8:18" ht="12.75">
      <c r="H1021" s="58"/>
      <c r="J1021" s="58"/>
      <c r="L1021" s="58"/>
      <c r="N1021" s="58"/>
      <c r="Q1021" s="58"/>
      <c r="R1021" s="58"/>
    </row>
    <row r="1022" spans="8:18" ht="12.75">
      <c r="H1022" s="58"/>
      <c r="J1022" s="58"/>
      <c r="L1022" s="58"/>
      <c r="N1022" s="58"/>
      <c r="Q1022" s="58"/>
      <c r="R1022" s="58"/>
    </row>
    <row r="1023" spans="8:18" ht="12.75">
      <c r="H1023" s="58"/>
      <c r="J1023" s="58"/>
      <c r="L1023" s="58"/>
      <c r="N1023" s="58"/>
      <c r="Q1023" s="58"/>
      <c r="R1023" s="58"/>
    </row>
    <row r="1024" spans="8:18" ht="12.75">
      <c r="H1024" s="58"/>
      <c r="J1024" s="58"/>
      <c r="L1024" s="58"/>
      <c r="N1024" s="58"/>
      <c r="Q1024" s="58"/>
      <c r="R1024" s="58"/>
    </row>
    <row r="1025" spans="8:18" ht="12.75">
      <c r="H1025" s="58"/>
      <c r="J1025" s="58"/>
      <c r="L1025" s="58"/>
      <c r="N1025" s="58"/>
      <c r="Q1025" s="58"/>
      <c r="R1025" s="58"/>
    </row>
    <row r="1026" spans="8:18" ht="12.75">
      <c r="H1026" s="58"/>
      <c r="J1026" s="58"/>
      <c r="L1026" s="58"/>
      <c r="N1026" s="58"/>
      <c r="Q1026" s="58"/>
      <c r="R1026" s="58"/>
    </row>
    <row r="1027" spans="8:18" ht="12.75">
      <c r="H1027" s="58"/>
      <c r="J1027" s="58"/>
      <c r="L1027" s="58"/>
      <c r="N1027" s="58"/>
      <c r="Q1027" s="58"/>
      <c r="R1027" s="58"/>
    </row>
    <row r="1028" spans="8:18" ht="12.75">
      <c r="H1028" s="58"/>
      <c r="J1028" s="58"/>
      <c r="L1028" s="58"/>
      <c r="N1028" s="58"/>
      <c r="Q1028" s="58"/>
      <c r="R1028" s="58"/>
    </row>
    <row r="1029" spans="8:18" ht="12.75">
      <c r="H1029" s="58"/>
      <c r="J1029" s="58"/>
      <c r="L1029" s="58"/>
      <c r="N1029" s="58"/>
      <c r="Q1029" s="58"/>
      <c r="R1029" s="58"/>
    </row>
    <row r="1030" spans="8:18" ht="12.75">
      <c r="H1030" s="58"/>
      <c r="J1030" s="58"/>
      <c r="L1030" s="58"/>
      <c r="N1030" s="58"/>
      <c r="Q1030" s="58"/>
      <c r="R1030" s="58"/>
    </row>
    <row r="1031" spans="8:18" ht="12.75">
      <c r="H1031" s="58"/>
      <c r="J1031" s="58"/>
      <c r="L1031" s="58"/>
      <c r="N1031" s="58"/>
      <c r="Q1031" s="58"/>
      <c r="R1031" s="58"/>
    </row>
    <row r="1032" spans="8:18" ht="12.75">
      <c r="H1032" s="58"/>
      <c r="J1032" s="58"/>
      <c r="L1032" s="58"/>
      <c r="N1032" s="58"/>
      <c r="Q1032" s="58"/>
      <c r="R1032" s="58"/>
    </row>
    <row r="1033" spans="8:18" ht="12.75">
      <c r="H1033" s="58"/>
      <c r="J1033" s="58"/>
      <c r="L1033" s="58"/>
      <c r="N1033" s="58"/>
      <c r="Q1033" s="58"/>
      <c r="R1033" s="58"/>
    </row>
    <row r="1034" spans="8:18" ht="12.75">
      <c r="H1034" s="58"/>
      <c r="J1034" s="58"/>
      <c r="L1034" s="58"/>
      <c r="N1034" s="58"/>
      <c r="Q1034" s="58"/>
      <c r="R1034" s="58"/>
    </row>
    <row r="1035" spans="8:18" ht="12.75">
      <c r="H1035" s="58"/>
      <c r="J1035" s="58"/>
      <c r="L1035" s="58"/>
      <c r="N1035" s="58"/>
      <c r="Q1035" s="58"/>
      <c r="R1035" s="58"/>
    </row>
    <row r="1036" spans="8:18" ht="12.75">
      <c r="H1036" s="58"/>
      <c r="J1036" s="58"/>
      <c r="L1036" s="58"/>
      <c r="N1036" s="58"/>
      <c r="Q1036" s="58"/>
      <c r="R1036" s="58"/>
    </row>
    <row r="1037" spans="8:18" ht="12.75">
      <c r="H1037" s="58"/>
      <c r="J1037" s="58"/>
      <c r="L1037" s="58"/>
      <c r="N1037" s="58"/>
      <c r="Q1037" s="58"/>
      <c r="R1037" s="58"/>
    </row>
    <row r="1038" spans="8:18" ht="12.75">
      <c r="H1038" s="58"/>
      <c r="J1038" s="58"/>
      <c r="L1038" s="58"/>
      <c r="N1038" s="58"/>
      <c r="Q1038" s="58"/>
      <c r="R1038" s="58"/>
    </row>
    <row r="1039" spans="8:18" ht="12.75">
      <c r="H1039" s="58"/>
      <c r="J1039" s="58"/>
      <c r="L1039" s="58"/>
      <c r="N1039" s="58"/>
      <c r="Q1039" s="58"/>
      <c r="R1039" s="58"/>
    </row>
    <row r="1040" spans="8:18" ht="12.75">
      <c r="H1040" s="58"/>
      <c r="J1040" s="58"/>
      <c r="L1040" s="58"/>
      <c r="N1040" s="58"/>
      <c r="Q1040" s="58"/>
      <c r="R1040" s="58"/>
    </row>
    <row r="1041" spans="8:18" ht="12.75">
      <c r="H1041" s="58"/>
      <c r="J1041" s="58"/>
      <c r="L1041" s="58"/>
      <c r="N1041" s="58"/>
      <c r="Q1041" s="58"/>
      <c r="R1041" s="58"/>
    </row>
    <row r="1042" spans="8:18" ht="12.75">
      <c r="H1042" s="58"/>
      <c r="J1042" s="58"/>
      <c r="L1042" s="58"/>
      <c r="N1042" s="58"/>
      <c r="Q1042" s="58"/>
      <c r="R1042" s="58"/>
    </row>
    <row r="1043" spans="8:18" ht="12.75">
      <c r="H1043" s="58"/>
      <c r="J1043" s="58"/>
      <c r="L1043" s="58"/>
      <c r="N1043" s="58"/>
      <c r="Q1043" s="58"/>
      <c r="R1043" s="58"/>
    </row>
    <row r="1044" spans="8:18" ht="12.75">
      <c r="H1044" s="58"/>
      <c r="J1044" s="58"/>
      <c r="L1044" s="58"/>
      <c r="N1044" s="58"/>
      <c r="Q1044" s="58"/>
      <c r="R1044" s="58"/>
    </row>
    <row r="1045" spans="8:18" ht="12.75">
      <c r="H1045" s="58"/>
      <c r="J1045" s="58"/>
      <c r="L1045" s="58"/>
      <c r="N1045" s="58"/>
      <c r="Q1045" s="58"/>
      <c r="R1045" s="58"/>
    </row>
    <row r="1046" spans="8:18" ht="12.75">
      <c r="H1046" s="58"/>
      <c r="J1046" s="58"/>
      <c r="L1046" s="58"/>
      <c r="N1046" s="58"/>
      <c r="Q1046" s="58"/>
      <c r="R1046" s="58"/>
    </row>
    <row r="1047" spans="8:18" ht="12.75">
      <c r="H1047" s="58"/>
      <c r="J1047" s="58"/>
      <c r="L1047" s="58"/>
      <c r="N1047" s="58"/>
      <c r="Q1047" s="58"/>
      <c r="R1047" s="58"/>
    </row>
    <row r="1048" spans="8:18" ht="12.75">
      <c r="H1048" s="58"/>
      <c r="J1048" s="58"/>
      <c r="L1048" s="58"/>
      <c r="N1048" s="58"/>
      <c r="Q1048" s="58"/>
      <c r="R1048" s="58"/>
    </row>
    <row r="1049" spans="8:18" ht="12.75">
      <c r="H1049" s="58"/>
      <c r="J1049" s="58"/>
      <c r="L1049" s="58"/>
      <c r="N1049" s="58"/>
      <c r="Q1049" s="58"/>
      <c r="R1049" s="58"/>
    </row>
    <row r="1050" spans="8:18" ht="12.75">
      <c r="H1050" s="58"/>
      <c r="J1050" s="58"/>
      <c r="L1050" s="58"/>
      <c r="N1050" s="58"/>
      <c r="Q1050" s="58"/>
      <c r="R1050" s="58"/>
    </row>
    <row r="1051" spans="8:18" ht="12.75">
      <c r="H1051" s="58"/>
      <c r="J1051" s="58"/>
      <c r="L1051" s="58"/>
      <c r="N1051" s="58"/>
      <c r="Q1051" s="58"/>
      <c r="R1051" s="58"/>
    </row>
    <row r="1052" spans="8:18" ht="12.75">
      <c r="H1052" s="58"/>
      <c r="J1052" s="58"/>
      <c r="L1052" s="58"/>
      <c r="N1052" s="58"/>
      <c r="Q1052" s="58"/>
      <c r="R1052" s="58"/>
    </row>
    <row r="1053" spans="8:18" ht="12.75">
      <c r="H1053" s="58"/>
      <c r="J1053" s="58"/>
      <c r="L1053" s="58"/>
      <c r="N1053" s="58"/>
      <c r="Q1053" s="58"/>
      <c r="R1053" s="58"/>
    </row>
    <row r="1054" spans="8:18" ht="12.75">
      <c r="H1054" s="58"/>
      <c r="J1054" s="58"/>
      <c r="L1054" s="58"/>
      <c r="N1054" s="58"/>
      <c r="Q1054" s="58"/>
      <c r="R1054" s="58"/>
    </row>
    <row r="1055" spans="8:18" ht="12.75">
      <c r="H1055" s="58"/>
      <c r="J1055" s="58"/>
      <c r="L1055" s="58"/>
      <c r="N1055" s="58"/>
      <c r="Q1055" s="58"/>
      <c r="R1055" s="58"/>
    </row>
    <row r="1056" spans="8:18" ht="12.75">
      <c r="H1056" s="58"/>
      <c r="J1056" s="58"/>
      <c r="L1056" s="58"/>
      <c r="N1056" s="58"/>
      <c r="Q1056" s="58"/>
      <c r="R1056" s="58"/>
    </row>
    <row r="1057" spans="8:18" ht="12.75">
      <c r="H1057" s="58"/>
      <c r="J1057" s="58"/>
      <c r="L1057" s="58"/>
      <c r="N1057" s="58"/>
      <c r="Q1057" s="58"/>
      <c r="R1057" s="58"/>
    </row>
    <row r="1058" spans="8:18" ht="12.75">
      <c r="H1058" s="58"/>
      <c r="J1058" s="58"/>
      <c r="L1058" s="58"/>
      <c r="N1058" s="58"/>
      <c r="Q1058" s="58"/>
      <c r="R1058" s="58"/>
    </row>
    <row r="1059" spans="8:18" ht="12.75">
      <c r="H1059" s="58"/>
      <c r="J1059" s="58"/>
      <c r="L1059" s="58"/>
      <c r="N1059" s="58"/>
      <c r="Q1059" s="58"/>
      <c r="R1059" s="58"/>
    </row>
    <row r="1060" spans="8:18" ht="12.75">
      <c r="H1060" s="58"/>
      <c r="J1060" s="58"/>
      <c r="L1060" s="58"/>
      <c r="N1060" s="58"/>
      <c r="Q1060" s="58"/>
      <c r="R1060" s="58"/>
    </row>
    <row r="1061" spans="8:18" ht="12.75">
      <c r="H1061" s="58"/>
      <c r="J1061" s="58"/>
      <c r="L1061" s="58"/>
      <c r="N1061" s="58"/>
      <c r="Q1061" s="58"/>
      <c r="R1061" s="58"/>
    </row>
    <row r="1062" spans="8:18" ht="12.75">
      <c r="H1062" s="58"/>
      <c r="J1062" s="58"/>
      <c r="L1062" s="58"/>
      <c r="N1062" s="58"/>
      <c r="Q1062" s="58"/>
      <c r="R1062" s="58"/>
    </row>
    <row r="1063" spans="8:18" ht="12.75">
      <c r="H1063" s="58"/>
      <c r="J1063" s="58"/>
      <c r="L1063" s="58"/>
      <c r="N1063" s="58"/>
      <c r="Q1063" s="58"/>
      <c r="R1063" s="58"/>
    </row>
    <row r="1064" spans="8:18" ht="12.75">
      <c r="H1064" s="58"/>
      <c r="J1064" s="58"/>
      <c r="L1064" s="58"/>
      <c r="N1064" s="58"/>
      <c r="Q1064" s="58"/>
      <c r="R1064" s="58"/>
    </row>
    <row r="1065" spans="8:18" ht="12.75">
      <c r="H1065" s="58"/>
      <c r="J1065" s="58"/>
      <c r="L1065" s="58"/>
      <c r="N1065" s="58"/>
      <c r="Q1065" s="58"/>
      <c r="R1065" s="58"/>
    </row>
    <row r="1066" spans="8:18" ht="12.75">
      <c r="H1066" s="58"/>
      <c r="J1066" s="58"/>
      <c r="L1066" s="58"/>
      <c r="N1066" s="58"/>
      <c r="Q1066" s="58"/>
      <c r="R1066" s="58"/>
    </row>
    <row r="1067" spans="8:18" ht="12.75">
      <c r="H1067" s="58"/>
      <c r="J1067" s="58"/>
      <c r="L1067" s="58"/>
      <c r="N1067" s="58"/>
      <c r="Q1067" s="58"/>
      <c r="R1067" s="58"/>
    </row>
    <row r="1068" spans="8:18" ht="12.75">
      <c r="H1068" s="58"/>
      <c r="J1068" s="58"/>
      <c r="L1068" s="58"/>
      <c r="N1068" s="58"/>
      <c r="Q1068" s="58"/>
      <c r="R1068" s="58"/>
    </row>
    <row r="1069" spans="8:18" ht="12.75">
      <c r="H1069" s="58"/>
      <c r="J1069" s="58"/>
      <c r="L1069" s="58"/>
      <c r="N1069" s="58"/>
      <c r="Q1069" s="58"/>
      <c r="R1069" s="58"/>
    </row>
    <row r="1070" spans="8:18" ht="12.75">
      <c r="H1070" s="58"/>
      <c r="J1070" s="58"/>
      <c r="L1070" s="58"/>
      <c r="N1070" s="58"/>
      <c r="Q1070" s="58"/>
      <c r="R1070" s="58"/>
    </row>
    <row r="1071" spans="8:18" ht="12.75">
      <c r="H1071" s="58"/>
      <c r="J1071" s="58"/>
      <c r="L1071" s="58"/>
      <c r="N1071" s="58"/>
      <c r="Q1071" s="58"/>
      <c r="R1071" s="58"/>
    </row>
    <row r="1072" spans="8:18" ht="12.75">
      <c r="H1072" s="58"/>
      <c r="J1072" s="58"/>
      <c r="L1072" s="58"/>
      <c r="N1072" s="58"/>
      <c r="Q1072" s="58"/>
      <c r="R1072" s="58"/>
    </row>
    <row r="1073" spans="8:18" ht="12.75">
      <c r="H1073" s="58"/>
      <c r="J1073" s="58"/>
      <c r="L1073" s="58"/>
      <c r="N1073" s="58"/>
      <c r="Q1073" s="58"/>
      <c r="R1073" s="58"/>
    </row>
    <row r="1074" spans="8:18" ht="12.75">
      <c r="H1074" s="58"/>
      <c r="J1074" s="58"/>
      <c r="L1074" s="58"/>
      <c r="N1074" s="58"/>
      <c r="Q1074" s="58"/>
      <c r="R1074" s="58"/>
    </row>
    <row r="1075" spans="8:18" ht="12.75">
      <c r="H1075" s="58"/>
      <c r="J1075" s="58"/>
      <c r="L1075" s="58"/>
      <c r="N1075" s="58"/>
      <c r="Q1075" s="58"/>
      <c r="R1075" s="58"/>
    </row>
    <row r="1076" spans="8:18" ht="12.75">
      <c r="H1076" s="58"/>
      <c r="J1076" s="58"/>
      <c r="L1076" s="58"/>
      <c r="N1076" s="58"/>
      <c r="Q1076" s="58"/>
      <c r="R1076" s="58"/>
    </row>
    <row r="1077" spans="8:18" ht="12.75">
      <c r="H1077" s="58"/>
      <c r="J1077" s="58"/>
      <c r="L1077" s="58"/>
      <c r="N1077" s="58"/>
      <c r="Q1077" s="58"/>
      <c r="R1077" s="58"/>
    </row>
    <row r="1078" spans="8:18" ht="12.75">
      <c r="H1078" s="58"/>
      <c r="J1078" s="58"/>
      <c r="L1078" s="58"/>
      <c r="N1078" s="58"/>
      <c r="Q1078" s="58"/>
      <c r="R1078" s="58"/>
    </row>
    <row r="1079" spans="8:18" ht="12.75">
      <c r="H1079" s="58"/>
      <c r="J1079" s="58"/>
      <c r="L1079" s="58"/>
      <c r="N1079" s="58"/>
      <c r="Q1079" s="58"/>
      <c r="R1079" s="58"/>
    </row>
    <row r="1080" spans="8:18" ht="12.75">
      <c r="H1080" s="58"/>
      <c r="J1080" s="58"/>
      <c r="L1080" s="58"/>
      <c r="N1080" s="58"/>
      <c r="Q1080" s="58"/>
      <c r="R1080" s="58"/>
    </row>
    <row r="1081" spans="8:18" ht="12.75">
      <c r="H1081" s="58"/>
      <c r="J1081" s="58"/>
      <c r="L1081" s="58"/>
      <c r="N1081" s="58"/>
      <c r="Q1081" s="58"/>
      <c r="R1081" s="58"/>
    </row>
    <row r="1082" spans="8:18" ht="12.75">
      <c r="H1082" s="58"/>
      <c r="J1082" s="58"/>
      <c r="L1082" s="58"/>
      <c r="N1082" s="58"/>
      <c r="Q1082" s="58"/>
      <c r="R1082" s="58"/>
    </row>
    <row r="1083" spans="8:18" ht="12.75">
      <c r="H1083" s="58"/>
      <c r="J1083" s="58"/>
      <c r="L1083" s="58"/>
      <c r="N1083" s="58"/>
      <c r="Q1083" s="58"/>
      <c r="R1083" s="58"/>
    </row>
    <row r="1084" spans="8:18" ht="12.75">
      <c r="H1084" s="58"/>
      <c r="J1084" s="58"/>
      <c r="L1084" s="58"/>
      <c r="N1084" s="58"/>
      <c r="Q1084" s="58"/>
      <c r="R1084" s="58"/>
    </row>
    <row r="1085" spans="8:18" ht="12.75">
      <c r="H1085" s="58"/>
      <c r="J1085" s="58"/>
      <c r="L1085" s="58"/>
      <c r="N1085" s="58"/>
      <c r="Q1085" s="58"/>
      <c r="R1085" s="58"/>
    </row>
    <row r="1086" spans="8:18" ht="12.75">
      <c r="H1086" s="58"/>
      <c r="J1086" s="58"/>
      <c r="L1086" s="58"/>
      <c r="N1086" s="58"/>
      <c r="Q1086" s="58"/>
      <c r="R1086" s="58"/>
    </row>
    <row r="1087" spans="8:18" ht="12.75">
      <c r="H1087" s="58"/>
      <c r="J1087" s="58"/>
      <c r="L1087" s="58"/>
      <c r="N1087" s="58"/>
      <c r="Q1087" s="58"/>
      <c r="R1087" s="58"/>
    </row>
    <row r="1088" spans="8:18" ht="12.75">
      <c r="H1088" s="58"/>
      <c r="J1088" s="58"/>
      <c r="L1088" s="58"/>
      <c r="N1088" s="58"/>
      <c r="Q1088" s="58"/>
      <c r="R1088" s="58"/>
    </row>
    <row r="1089" spans="8:18" ht="12.75">
      <c r="H1089" s="58"/>
      <c r="J1089" s="58"/>
      <c r="L1089" s="58"/>
      <c r="N1089" s="58"/>
      <c r="Q1089" s="58"/>
      <c r="R1089" s="58"/>
    </row>
    <row r="1090" spans="8:18" ht="12.75">
      <c r="H1090" s="58"/>
      <c r="J1090" s="58"/>
      <c r="L1090" s="58"/>
      <c r="N1090" s="58"/>
      <c r="Q1090" s="58"/>
      <c r="R1090" s="58"/>
    </row>
    <row r="1091" spans="8:18" ht="12.75">
      <c r="H1091" s="58"/>
      <c r="J1091" s="58"/>
      <c r="L1091" s="58"/>
      <c r="N1091" s="58"/>
      <c r="Q1091" s="58"/>
      <c r="R1091" s="58"/>
    </row>
    <row r="1092" spans="8:18" ht="12.75">
      <c r="H1092" s="58"/>
      <c r="J1092" s="58"/>
      <c r="L1092" s="58"/>
      <c r="N1092" s="58"/>
      <c r="Q1092" s="58"/>
      <c r="R1092" s="58"/>
    </row>
    <row r="1093" spans="8:18" ht="12.75">
      <c r="H1093" s="58"/>
      <c r="J1093" s="58"/>
      <c r="L1093" s="58"/>
      <c r="N1093" s="58"/>
      <c r="Q1093" s="58"/>
      <c r="R1093" s="58"/>
    </row>
    <row r="1094" spans="8:18" ht="12.75">
      <c r="H1094" s="58"/>
      <c r="J1094" s="58"/>
      <c r="L1094" s="58"/>
      <c r="N1094" s="58"/>
      <c r="Q1094" s="58"/>
      <c r="R1094" s="58"/>
    </row>
    <row r="1095" spans="8:18" ht="12.75">
      <c r="H1095" s="58"/>
      <c r="J1095" s="58"/>
      <c r="L1095" s="58"/>
      <c r="N1095" s="58"/>
      <c r="Q1095" s="58"/>
      <c r="R1095" s="58"/>
    </row>
    <row r="1096" spans="8:18" ht="12.75">
      <c r="H1096" s="58"/>
      <c r="J1096" s="58"/>
      <c r="L1096" s="58"/>
      <c r="N1096" s="58"/>
      <c r="Q1096" s="58"/>
      <c r="R1096" s="58"/>
    </row>
    <row r="1097" spans="8:18" ht="12.75">
      <c r="H1097" s="58"/>
      <c r="J1097" s="58"/>
      <c r="L1097" s="58"/>
      <c r="N1097" s="58"/>
      <c r="Q1097" s="58"/>
      <c r="R1097" s="58"/>
    </row>
    <row r="1098" spans="8:18" ht="12.75">
      <c r="H1098" s="58"/>
      <c r="J1098" s="58"/>
      <c r="L1098" s="58"/>
      <c r="N1098" s="58"/>
      <c r="Q1098" s="58"/>
      <c r="R1098" s="58"/>
    </row>
    <row r="1099" spans="8:18" ht="12.75">
      <c r="H1099" s="58"/>
      <c r="J1099" s="58"/>
      <c r="L1099" s="58"/>
      <c r="N1099" s="58"/>
      <c r="Q1099" s="58"/>
      <c r="R1099" s="58"/>
    </row>
    <row r="1100" spans="8:18" ht="12.75">
      <c r="H1100" s="58"/>
      <c r="J1100" s="58"/>
      <c r="L1100" s="58"/>
      <c r="N1100" s="58"/>
      <c r="Q1100" s="58"/>
      <c r="R1100" s="58"/>
    </row>
    <row r="1101" spans="8:18" ht="12.75">
      <c r="H1101" s="58"/>
      <c r="J1101" s="58"/>
      <c r="L1101" s="58"/>
      <c r="N1101" s="58"/>
      <c r="Q1101" s="58"/>
      <c r="R1101" s="58"/>
    </row>
    <row r="1102" spans="8:18" ht="12.75">
      <c r="H1102" s="58"/>
      <c r="J1102" s="58"/>
      <c r="L1102" s="58"/>
      <c r="N1102" s="58"/>
      <c r="Q1102" s="58"/>
      <c r="R1102" s="58"/>
    </row>
    <row r="1103" spans="8:18" ht="12.75">
      <c r="H1103" s="58"/>
      <c r="J1103" s="58"/>
      <c r="L1103" s="58"/>
      <c r="N1103" s="58"/>
      <c r="Q1103" s="58"/>
      <c r="R1103" s="58"/>
    </row>
    <row r="1104" spans="8:18" ht="12.75">
      <c r="H1104" s="58"/>
      <c r="J1104" s="58"/>
      <c r="L1104" s="58"/>
      <c r="N1104" s="58"/>
      <c r="Q1104" s="58"/>
      <c r="R1104" s="58"/>
    </row>
    <row r="1105" spans="8:18" ht="12.75">
      <c r="H1105" s="58"/>
      <c r="J1105" s="58"/>
      <c r="L1105" s="58"/>
      <c r="N1105" s="58"/>
      <c r="Q1105" s="58"/>
      <c r="R1105" s="58"/>
    </row>
    <row r="1106" spans="8:18" ht="12.75">
      <c r="H1106" s="58"/>
      <c r="J1106" s="58"/>
      <c r="L1106" s="58"/>
      <c r="N1106" s="58"/>
      <c r="Q1106" s="58"/>
      <c r="R1106" s="58"/>
    </row>
    <row r="1107" spans="8:18" ht="12.75">
      <c r="H1107" s="58"/>
      <c r="J1107" s="58"/>
      <c r="L1107" s="58"/>
      <c r="N1107" s="58"/>
      <c r="Q1107" s="58"/>
      <c r="R1107" s="58"/>
    </row>
    <row r="1108" spans="8:18" ht="12.75">
      <c r="H1108" s="58"/>
      <c r="J1108" s="58"/>
      <c r="L1108" s="58"/>
      <c r="N1108" s="58"/>
      <c r="Q1108" s="58"/>
      <c r="R1108" s="58"/>
    </row>
    <row r="1109" spans="8:18" ht="12.75">
      <c r="H1109" s="58"/>
      <c r="J1109" s="58"/>
      <c r="L1109" s="58"/>
      <c r="N1109" s="58"/>
      <c r="Q1109" s="58"/>
      <c r="R1109" s="58"/>
    </row>
    <row r="1110" spans="8:18" ht="12.75">
      <c r="H1110" s="58"/>
      <c r="J1110" s="58"/>
      <c r="L1110" s="58"/>
      <c r="N1110" s="58"/>
      <c r="Q1110" s="58"/>
      <c r="R1110" s="58"/>
    </row>
    <row r="1111" spans="8:18" ht="12.75">
      <c r="H1111" s="58"/>
      <c r="J1111" s="58"/>
      <c r="L1111" s="58"/>
      <c r="N1111" s="58"/>
      <c r="Q1111" s="58"/>
      <c r="R1111" s="58"/>
    </row>
    <row r="1112" spans="8:18" ht="12.75">
      <c r="H1112" s="58"/>
      <c r="J1112" s="58"/>
      <c r="L1112" s="58"/>
      <c r="N1112" s="58"/>
      <c r="Q1112" s="58"/>
      <c r="R1112" s="58"/>
    </row>
    <row r="1113" spans="8:18" ht="12.75">
      <c r="H1113" s="58"/>
      <c r="J1113" s="58"/>
      <c r="L1113" s="58"/>
      <c r="N1113" s="58"/>
      <c r="Q1113" s="58"/>
      <c r="R1113" s="58"/>
    </row>
    <row r="1114" spans="8:18" ht="12.75">
      <c r="H1114" s="58"/>
      <c r="J1114" s="58"/>
      <c r="L1114" s="58"/>
      <c r="N1114" s="58"/>
      <c r="Q1114" s="58"/>
      <c r="R1114" s="58"/>
    </row>
    <row r="1115" spans="8:18" ht="12.75">
      <c r="H1115" s="58"/>
      <c r="J1115" s="58"/>
      <c r="L1115" s="58"/>
      <c r="N1115" s="58"/>
      <c r="Q1115" s="58"/>
      <c r="R1115" s="58"/>
    </row>
    <row r="1116" spans="8:18" ht="12.75">
      <c r="H1116" s="58"/>
      <c r="J1116" s="58"/>
      <c r="L1116" s="58"/>
      <c r="N1116" s="58"/>
      <c r="Q1116" s="58"/>
      <c r="R1116" s="58"/>
    </row>
    <row r="1117" spans="8:18" ht="12.75">
      <c r="H1117" s="58"/>
      <c r="J1117" s="58"/>
      <c r="L1117" s="58"/>
      <c r="N1117" s="58"/>
      <c r="Q1117" s="58"/>
      <c r="R1117" s="58"/>
    </row>
    <row r="1118" spans="8:18" ht="12.75">
      <c r="H1118" s="58"/>
      <c r="J1118" s="58"/>
      <c r="L1118" s="58"/>
      <c r="N1118" s="58"/>
      <c r="Q1118" s="58"/>
      <c r="R1118" s="58"/>
    </row>
    <row r="1119" spans="8:18" ht="12.75">
      <c r="H1119" s="58"/>
      <c r="J1119" s="58"/>
      <c r="L1119" s="58"/>
      <c r="N1119" s="58"/>
      <c r="Q1119" s="58"/>
      <c r="R1119" s="58"/>
    </row>
    <row r="1120" spans="8:18" ht="12.75">
      <c r="H1120" s="58"/>
      <c r="J1120" s="58"/>
      <c r="L1120" s="58"/>
      <c r="N1120" s="58"/>
      <c r="Q1120" s="58"/>
      <c r="R1120" s="58"/>
    </row>
    <row r="1121" spans="8:18" ht="12.75">
      <c r="H1121" s="58"/>
      <c r="J1121" s="58"/>
      <c r="L1121" s="58"/>
      <c r="N1121" s="58"/>
      <c r="Q1121" s="58"/>
      <c r="R1121" s="58"/>
    </row>
    <row r="1122" spans="8:18" ht="12.75">
      <c r="H1122" s="58"/>
      <c r="J1122" s="58"/>
      <c r="L1122" s="58"/>
      <c r="N1122" s="58"/>
      <c r="Q1122" s="58"/>
      <c r="R1122" s="58"/>
    </row>
    <row r="1123" spans="8:18" ht="12.75">
      <c r="H1123" s="58"/>
      <c r="J1123" s="58"/>
      <c r="L1123" s="58"/>
      <c r="N1123" s="58"/>
      <c r="Q1123" s="58"/>
      <c r="R1123" s="58"/>
    </row>
    <row r="1124" spans="8:18" ht="12.75">
      <c r="H1124" s="58"/>
      <c r="J1124" s="58"/>
      <c r="L1124" s="58"/>
      <c r="N1124" s="58"/>
      <c r="Q1124" s="58"/>
      <c r="R1124" s="58"/>
    </row>
    <row r="1125" spans="8:18" ht="12.75">
      <c r="H1125" s="58"/>
      <c r="J1125" s="58"/>
      <c r="L1125" s="58"/>
      <c r="N1125" s="58"/>
      <c r="Q1125" s="58"/>
      <c r="R1125" s="58"/>
    </row>
    <row r="1126" spans="8:18" ht="12.75">
      <c r="H1126" s="58"/>
      <c r="J1126" s="58"/>
      <c r="L1126" s="58"/>
      <c r="N1126" s="58"/>
      <c r="Q1126" s="58"/>
      <c r="R1126" s="58"/>
    </row>
    <row r="1127" spans="8:18" ht="12.75">
      <c r="H1127" s="58"/>
      <c r="J1127" s="58"/>
      <c r="L1127" s="58"/>
      <c r="N1127" s="58"/>
      <c r="Q1127" s="58"/>
      <c r="R1127" s="58"/>
    </row>
    <row r="1128" spans="8:18" ht="12.75">
      <c r="H1128" s="58"/>
      <c r="J1128" s="58"/>
      <c r="L1128" s="58"/>
      <c r="N1128" s="58"/>
      <c r="Q1128" s="58"/>
      <c r="R1128" s="58"/>
    </row>
    <row r="1129" spans="8:18" ht="12.75">
      <c r="H1129" s="58"/>
      <c r="J1129" s="58"/>
      <c r="L1129" s="58"/>
      <c r="N1129" s="58"/>
      <c r="Q1129" s="58"/>
      <c r="R1129" s="58"/>
    </row>
    <row r="1130" spans="8:18" ht="12.75">
      <c r="H1130" s="58"/>
      <c r="J1130" s="58"/>
      <c r="L1130" s="58"/>
      <c r="N1130" s="58"/>
      <c r="Q1130" s="58"/>
      <c r="R1130" s="58"/>
    </row>
    <row r="1131" spans="8:18" ht="12.75">
      <c r="H1131" s="58"/>
      <c r="J1131" s="58"/>
      <c r="L1131" s="58"/>
      <c r="N1131" s="58"/>
      <c r="Q1131" s="58"/>
      <c r="R1131" s="58"/>
    </row>
    <row r="1132" spans="8:18" ht="12.75">
      <c r="H1132" s="58"/>
      <c r="J1132" s="58"/>
      <c r="L1132" s="58"/>
      <c r="N1132" s="58"/>
      <c r="Q1132" s="58"/>
      <c r="R1132" s="58"/>
    </row>
    <row r="1133" spans="8:18" ht="12.75">
      <c r="H1133" s="58"/>
      <c r="J1133" s="58"/>
      <c r="L1133" s="58"/>
      <c r="N1133" s="58"/>
      <c r="Q1133" s="58"/>
      <c r="R1133" s="58"/>
    </row>
    <row r="1134" spans="8:18" ht="12.75">
      <c r="H1134" s="58"/>
      <c r="J1134" s="58"/>
      <c r="L1134" s="58"/>
      <c r="N1134" s="58"/>
      <c r="Q1134" s="58"/>
      <c r="R1134" s="58"/>
    </row>
    <row r="1135" spans="8:18" ht="12.75">
      <c r="H1135" s="58"/>
      <c r="J1135" s="58"/>
      <c r="L1135" s="58"/>
      <c r="N1135" s="58"/>
      <c r="Q1135" s="58"/>
      <c r="R1135" s="58"/>
    </row>
    <row r="1136" spans="8:18" ht="12.75">
      <c r="H1136" s="58"/>
      <c r="J1136" s="58"/>
      <c r="L1136" s="58"/>
      <c r="N1136" s="58"/>
      <c r="Q1136" s="58"/>
      <c r="R1136" s="58"/>
    </row>
    <row r="1137" spans="8:18" ht="12.75">
      <c r="H1137" s="58"/>
      <c r="J1137" s="58"/>
      <c r="L1137" s="58"/>
      <c r="N1137" s="58"/>
      <c r="Q1137" s="58"/>
      <c r="R1137" s="58"/>
    </row>
    <row r="1138" spans="8:18" ht="12.75">
      <c r="H1138" s="58"/>
      <c r="J1138" s="58"/>
      <c r="L1138" s="58"/>
      <c r="N1138" s="58"/>
      <c r="Q1138" s="58"/>
      <c r="R1138" s="58"/>
    </row>
    <row r="1139" spans="8:18" ht="12.75">
      <c r="H1139" s="58"/>
      <c r="J1139" s="58"/>
      <c r="L1139" s="58"/>
      <c r="N1139" s="58"/>
      <c r="Q1139" s="58"/>
      <c r="R1139" s="58"/>
    </row>
    <row r="1140" spans="8:18" ht="12.75">
      <c r="H1140" s="58"/>
      <c r="J1140" s="58"/>
      <c r="L1140" s="58"/>
      <c r="N1140" s="58"/>
      <c r="Q1140" s="58"/>
      <c r="R1140" s="58"/>
    </row>
    <row r="1141" spans="8:18" ht="12.75">
      <c r="H1141" s="58"/>
      <c r="J1141" s="58"/>
      <c r="L1141" s="58"/>
      <c r="N1141" s="58"/>
      <c r="Q1141" s="58"/>
      <c r="R1141" s="58"/>
    </row>
    <row r="1142" spans="8:18" ht="12.75">
      <c r="H1142" s="58"/>
      <c r="J1142" s="58"/>
      <c r="L1142" s="58"/>
      <c r="N1142" s="58"/>
      <c r="Q1142" s="58"/>
      <c r="R1142" s="58"/>
    </row>
    <row r="1143" spans="8:18" ht="12.75">
      <c r="H1143" s="58"/>
      <c r="J1143" s="58"/>
      <c r="L1143" s="58"/>
      <c r="N1143" s="58"/>
      <c r="Q1143" s="58"/>
      <c r="R1143" s="58"/>
    </row>
    <row r="1144" spans="8:18" ht="12.75">
      <c r="H1144" s="58"/>
      <c r="J1144" s="58"/>
      <c r="L1144" s="58"/>
      <c r="N1144" s="58"/>
      <c r="Q1144" s="58"/>
      <c r="R1144" s="58"/>
    </row>
    <row r="1145" spans="8:18" ht="12.75">
      <c r="H1145" s="58"/>
      <c r="J1145" s="58"/>
      <c r="L1145" s="58"/>
      <c r="N1145" s="58"/>
      <c r="Q1145" s="58"/>
      <c r="R1145" s="58"/>
    </row>
    <row r="1146" spans="8:18" ht="12.75">
      <c r="H1146" s="58"/>
      <c r="J1146" s="58"/>
      <c r="L1146" s="58"/>
      <c r="N1146" s="58"/>
      <c r="Q1146" s="58"/>
      <c r="R1146" s="58"/>
    </row>
    <row r="1147" spans="8:18" ht="12.75">
      <c r="H1147" s="58"/>
      <c r="J1147" s="58"/>
      <c r="L1147" s="58"/>
      <c r="N1147" s="58"/>
      <c r="Q1147" s="58"/>
      <c r="R1147" s="58"/>
    </row>
    <row r="1148" spans="8:18" ht="12.75">
      <c r="H1148" s="58"/>
      <c r="J1148" s="58"/>
      <c r="L1148" s="58"/>
      <c r="N1148" s="58"/>
      <c r="Q1148" s="58"/>
      <c r="R1148" s="58"/>
    </row>
    <row r="1149" spans="8:18" ht="12.75">
      <c r="H1149" s="58"/>
      <c r="J1149" s="58"/>
      <c r="L1149" s="58"/>
      <c r="N1149" s="58"/>
      <c r="Q1149" s="58"/>
      <c r="R1149" s="58"/>
    </row>
    <row r="1150" spans="8:18" ht="12.75">
      <c r="H1150" s="58"/>
      <c r="J1150" s="58"/>
      <c r="L1150" s="58"/>
      <c r="N1150" s="58"/>
      <c r="Q1150" s="58"/>
      <c r="R1150" s="58"/>
    </row>
    <row r="1151" spans="8:18" ht="12.75">
      <c r="H1151" s="58"/>
      <c r="J1151" s="58"/>
      <c r="L1151" s="58"/>
      <c r="N1151" s="58"/>
      <c r="Q1151" s="58"/>
      <c r="R1151" s="58"/>
    </row>
    <row r="1152" spans="8:18" ht="12.75">
      <c r="H1152" s="58"/>
      <c r="J1152" s="58"/>
      <c r="L1152" s="58"/>
      <c r="N1152" s="58"/>
      <c r="Q1152" s="58"/>
      <c r="R1152" s="58"/>
    </row>
    <row r="1153" spans="8:18" ht="12.75">
      <c r="H1153" s="58"/>
      <c r="J1153" s="58"/>
      <c r="L1153" s="58"/>
      <c r="N1153" s="58"/>
      <c r="Q1153" s="58"/>
      <c r="R1153" s="58"/>
    </row>
    <row r="1154" spans="8:18" ht="12.75">
      <c r="H1154" s="58"/>
      <c r="J1154" s="58"/>
      <c r="L1154" s="58"/>
      <c r="N1154" s="58"/>
      <c r="Q1154" s="58"/>
      <c r="R1154" s="58"/>
    </row>
    <row r="1155" spans="8:18" ht="12.75">
      <c r="H1155" s="58"/>
      <c r="J1155" s="58"/>
      <c r="L1155" s="58"/>
      <c r="N1155" s="58"/>
      <c r="Q1155" s="58"/>
      <c r="R1155" s="58"/>
    </row>
    <row r="1156" spans="8:18" ht="12.75">
      <c r="H1156" s="58"/>
      <c r="J1156" s="58"/>
      <c r="L1156" s="58"/>
      <c r="N1156" s="58"/>
      <c r="Q1156" s="58"/>
      <c r="R1156" s="58"/>
    </row>
    <row r="1157" spans="8:18" ht="12.75">
      <c r="H1157" s="58"/>
      <c r="J1157" s="58"/>
      <c r="L1157" s="58"/>
      <c r="N1157" s="58"/>
      <c r="Q1157" s="58"/>
      <c r="R1157" s="58"/>
    </row>
    <row r="1158" spans="8:18" ht="12.75">
      <c r="H1158" s="58"/>
      <c r="J1158" s="58"/>
      <c r="L1158" s="58"/>
      <c r="N1158" s="58"/>
      <c r="Q1158" s="58"/>
      <c r="R1158" s="58"/>
    </row>
    <row r="1159" spans="8:18" ht="12.75">
      <c r="H1159" s="58"/>
      <c r="J1159" s="58"/>
      <c r="L1159" s="58"/>
      <c r="N1159" s="58"/>
      <c r="Q1159" s="58"/>
      <c r="R1159" s="58"/>
    </row>
    <row r="1160" spans="8:18" ht="12.75">
      <c r="H1160" s="58"/>
      <c r="J1160" s="58"/>
      <c r="L1160" s="58"/>
      <c r="N1160" s="58"/>
      <c r="Q1160" s="58"/>
      <c r="R1160" s="58"/>
    </row>
    <row r="1161" spans="8:18" ht="12.75">
      <c r="H1161" s="58"/>
      <c r="J1161" s="58"/>
      <c r="L1161" s="58"/>
      <c r="N1161" s="58"/>
      <c r="Q1161" s="58"/>
      <c r="R1161" s="58"/>
    </row>
    <row r="1162" spans="8:18" ht="12.75">
      <c r="H1162" s="58"/>
      <c r="J1162" s="58"/>
      <c r="L1162" s="58"/>
      <c r="N1162" s="58"/>
      <c r="Q1162" s="58"/>
      <c r="R1162" s="58"/>
    </row>
    <row r="1163" spans="8:18" ht="12.75">
      <c r="H1163" s="58"/>
      <c r="J1163" s="58"/>
      <c r="L1163" s="58"/>
      <c r="N1163" s="58"/>
      <c r="Q1163" s="58"/>
      <c r="R1163" s="58"/>
    </row>
    <row r="1164" spans="8:18" ht="12.75">
      <c r="H1164" s="58"/>
      <c r="J1164" s="58"/>
      <c r="L1164" s="58"/>
      <c r="N1164" s="58"/>
      <c r="Q1164" s="58"/>
      <c r="R1164" s="58"/>
    </row>
    <row r="1165" spans="8:18" ht="12.75">
      <c r="H1165" s="58"/>
      <c r="J1165" s="58"/>
      <c r="L1165" s="58"/>
      <c r="N1165" s="58"/>
      <c r="Q1165" s="58"/>
      <c r="R1165" s="58"/>
    </row>
    <row r="1166" spans="8:18" ht="12.75">
      <c r="H1166" s="58"/>
      <c r="J1166" s="58"/>
      <c r="L1166" s="58"/>
      <c r="N1166" s="58"/>
      <c r="Q1166" s="58"/>
      <c r="R1166" s="58"/>
    </row>
    <row r="1167" spans="8:18" ht="12.75">
      <c r="H1167" s="58"/>
      <c r="J1167" s="58"/>
      <c r="L1167" s="58"/>
      <c r="N1167" s="58"/>
      <c r="Q1167" s="58"/>
      <c r="R1167" s="58"/>
    </row>
    <row r="1168" spans="8:18" ht="12.75">
      <c r="H1168" s="58"/>
      <c r="J1168" s="58"/>
      <c r="L1168" s="58"/>
      <c r="N1168" s="58"/>
      <c r="Q1168" s="58"/>
      <c r="R1168" s="58"/>
    </row>
    <row r="1169" spans="8:18" ht="12.75">
      <c r="H1169" s="58"/>
      <c r="J1169" s="58"/>
      <c r="L1169" s="58"/>
      <c r="N1169" s="58"/>
      <c r="Q1169" s="58"/>
      <c r="R1169" s="58"/>
    </row>
    <row r="1170" spans="8:18" ht="12.75">
      <c r="H1170" s="58"/>
      <c r="J1170" s="58"/>
      <c r="L1170" s="58"/>
      <c r="N1170" s="58"/>
      <c r="Q1170" s="58"/>
      <c r="R1170" s="58"/>
    </row>
    <row r="1171" spans="8:18" ht="12.75">
      <c r="H1171" s="58"/>
      <c r="J1171" s="58"/>
      <c r="L1171" s="58"/>
      <c r="N1171" s="58"/>
      <c r="Q1171" s="58"/>
      <c r="R1171" s="58"/>
    </row>
    <row r="1172" spans="8:18" ht="12.75">
      <c r="H1172" s="58"/>
      <c r="J1172" s="58"/>
      <c r="L1172" s="58"/>
      <c r="N1172" s="58"/>
      <c r="Q1172" s="58"/>
      <c r="R1172" s="58"/>
    </row>
    <row r="1173" spans="8:18" ht="12.75">
      <c r="H1173" s="58"/>
      <c r="J1173" s="58"/>
      <c r="L1173" s="58"/>
      <c r="N1173" s="58"/>
      <c r="Q1173" s="58"/>
      <c r="R1173" s="58"/>
    </row>
    <row r="1174" spans="8:18" ht="12.75">
      <c r="H1174" s="58"/>
      <c r="J1174" s="58"/>
      <c r="L1174" s="58"/>
      <c r="N1174" s="58"/>
      <c r="Q1174" s="58"/>
      <c r="R1174" s="58"/>
    </row>
    <row r="1175" spans="8:18" ht="12.75">
      <c r="H1175" s="58"/>
      <c r="J1175" s="58"/>
      <c r="L1175" s="58"/>
      <c r="N1175" s="58"/>
      <c r="Q1175" s="58"/>
      <c r="R1175" s="58"/>
    </row>
    <row r="1176" spans="8:18" ht="12.75">
      <c r="H1176" s="58"/>
      <c r="J1176" s="58"/>
      <c r="L1176" s="58"/>
      <c r="N1176" s="58"/>
      <c r="Q1176" s="58"/>
      <c r="R1176" s="58"/>
    </row>
    <row r="1177" spans="8:18" ht="12.75">
      <c r="H1177" s="58"/>
      <c r="J1177" s="58"/>
      <c r="L1177" s="58"/>
      <c r="N1177" s="58"/>
      <c r="Q1177" s="58"/>
      <c r="R1177" s="58"/>
    </row>
    <row r="1178" spans="8:18" ht="12.75">
      <c r="H1178" s="58"/>
      <c r="J1178" s="58"/>
      <c r="L1178" s="58"/>
      <c r="N1178" s="58"/>
      <c r="Q1178" s="58"/>
      <c r="R1178" s="58"/>
    </row>
    <row r="1179" spans="8:18" ht="12.75">
      <c r="H1179" s="58"/>
      <c r="J1179" s="58"/>
      <c r="L1179" s="58"/>
      <c r="N1179" s="58"/>
      <c r="Q1179" s="58"/>
      <c r="R1179" s="58"/>
    </row>
    <row r="1180" spans="8:18" ht="12.75">
      <c r="H1180" s="58"/>
      <c r="J1180" s="58"/>
      <c r="L1180" s="58"/>
      <c r="N1180" s="58"/>
      <c r="Q1180" s="58"/>
      <c r="R1180" s="58"/>
    </row>
    <row r="1181" spans="8:18" ht="12.75">
      <c r="H1181" s="58"/>
      <c r="J1181" s="58"/>
      <c r="L1181" s="58"/>
      <c r="N1181" s="58"/>
      <c r="Q1181" s="58"/>
      <c r="R1181" s="58"/>
    </row>
    <row r="1182" spans="8:18" ht="12.75">
      <c r="H1182" s="58"/>
      <c r="J1182" s="58"/>
      <c r="L1182" s="58"/>
      <c r="N1182" s="58"/>
      <c r="Q1182" s="58"/>
      <c r="R1182" s="58"/>
    </row>
    <row r="1183" spans="8:18" ht="12.75">
      <c r="H1183" s="58"/>
      <c r="J1183" s="58"/>
      <c r="L1183" s="58"/>
      <c r="N1183" s="58"/>
      <c r="Q1183" s="58"/>
      <c r="R1183" s="58"/>
    </row>
    <row r="1184" spans="8:18" ht="12.75">
      <c r="H1184" s="58"/>
      <c r="J1184" s="58"/>
      <c r="L1184" s="58"/>
      <c r="N1184" s="58"/>
      <c r="Q1184" s="58"/>
      <c r="R1184" s="58"/>
    </row>
    <row r="1185" spans="8:18" ht="12.75">
      <c r="H1185" s="58"/>
      <c r="J1185" s="58"/>
      <c r="L1185" s="58"/>
      <c r="N1185" s="58"/>
      <c r="Q1185" s="58"/>
      <c r="R1185" s="58"/>
    </row>
    <row r="1186" spans="8:18" ht="12.75">
      <c r="H1186" s="58"/>
      <c r="J1186" s="58"/>
      <c r="L1186" s="58"/>
      <c r="N1186" s="58"/>
      <c r="Q1186" s="58"/>
      <c r="R1186" s="58"/>
    </row>
    <row r="1187" spans="8:18" ht="12.75">
      <c r="H1187" s="58"/>
      <c r="J1187" s="58"/>
      <c r="L1187" s="58"/>
      <c r="N1187" s="58"/>
      <c r="Q1187" s="58"/>
      <c r="R1187" s="58"/>
    </row>
    <row r="1188" spans="8:18" ht="12.75">
      <c r="H1188" s="58"/>
      <c r="J1188" s="58"/>
      <c r="L1188" s="58"/>
      <c r="N1188" s="58"/>
      <c r="Q1188" s="58"/>
      <c r="R1188" s="58"/>
    </row>
    <row r="1189" spans="8:18" ht="12.75">
      <c r="H1189" s="58"/>
      <c r="J1189" s="58"/>
      <c r="L1189" s="58"/>
      <c r="N1189" s="58"/>
      <c r="Q1189" s="58"/>
      <c r="R1189" s="58"/>
    </row>
    <row r="1190" spans="8:18" ht="12.75">
      <c r="H1190" s="58"/>
      <c r="J1190" s="58"/>
      <c r="L1190" s="58"/>
      <c r="N1190" s="58"/>
      <c r="Q1190" s="58"/>
      <c r="R1190" s="58"/>
    </row>
    <row r="1191" spans="8:18" ht="12.75">
      <c r="H1191" s="58"/>
      <c r="J1191" s="58"/>
      <c r="L1191" s="58"/>
      <c r="N1191" s="58"/>
      <c r="Q1191" s="58"/>
      <c r="R1191" s="58"/>
    </row>
    <row r="1192" spans="8:18" ht="12.75">
      <c r="H1192" s="58"/>
      <c r="J1192" s="58"/>
      <c r="L1192" s="58"/>
      <c r="N1192" s="58"/>
      <c r="Q1192" s="58"/>
      <c r="R1192" s="58"/>
    </row>
    <row r="1193" spans="8:18" ht="12.75">
      <c r="H1193" s="58"/>
      <c r="J1193" s="58"/>
      <c r="L1193" s="58"/>
      <c r="N1193" s="58"/>
      <c r="Q1193" s="58"/>
      <c r="R1193" s="58"/>
    </row>
    <row r="1194" spans="8:18" ht="12.75">
      <c r="H1194" s="58"/>
      <c r="J1194" s="58"/>
      <c r="L1194" s="58"/>
      <c r="N1194" s="58"/>
      <c r="Q1194" s="58"/>
      <c r="R1194" s="58"/>
    </row>
    <row r="1195" spans="8:18" ht="12.75">
      <c r="H1195" s="58"/>
      <c r="J1195" s="58"/>
      <c r="L1195" s="58"/>
      <c r="N1195" s="58"/>
      <c r="Q1195" s="58"/>
      <c r="R1195" s="58"/>
    </row>
    <row r="1196" spans="8:18" ht="12.75">
      <c r="H1196" s="58"/>
      <c r="J1196" s="58"/>
      <c r="L1196" s="58"/>
      <c r="N1196" s="58"/>
      <c r="Q1196" s="58"/>
      <c r="R1196" s="58"/>
    </row>
    <row r="1197" spans="8:18" ht="12.75">
      <c r="H1197" s="58"/>
      <c r="J1197" s="58"/>
      <c r="L1197" s="58"/>
      <c r="N1197" s="58"/>
      <c r="Q1197" s="58"/>
      <c r="R1197" s="58"/>
    </row>
    <row r="1198" spans="8:18" ht="12.75">
      <c r="H1198" s="58"/>
      <c r="J1198" s="58"/>
      <c r="L1198" s="58"/>
      <c r="N1198" s="58"/>
      <c r="Q1198" s="58"/>
      <c r="R1198" s="58"/>
    </row>
    <row r="1199" spans="8:18" ht="12.75">
      <c r="H1199" s="58"/>
      <c r="J1199" s="58"/>
      <c r="L1199" s="58"/>
      <c r="N1199" s="58"/>
      <c r="Q1199" s="58"/>
      <c r="R1199" s="58"/>
    </row>
    <row r="1200" spans="8:18" ht="12.75">
      <c r="H1200" s="58"/>
      <c r="J1200" s="58"/>
      <c r="L1200" s="58"/>
      <c r="N1200" s="58"/>
      <c r="Q1200" s="58"/>
      <c r="R1200" s="58"/>
    </row>
    <row r="1201" spans="8:18" ht="12.75">
      <c r="H1201" s="58"/>
      <c r="J1201" s="58"/>
      <c r="L1201" s="58"/>
      <c r="N1201" s="58"/>
      <c r="Q1201" s="58"/>
      <c r="R1201" s="58"/>
    </row>
    <row r="1202" spans="8:18" ht="12.75">
      <c r="H1202" s="58"/>
      <c r="J1202" s="58"/>
      <c r="L1202" s="58"/>
      <c r="N1202" s="58"/>
      <c r="Q1202" s="58"/>
      <c r="R1202" s="58"/>
    </row>
    <row r="1203" spans="8:18" ht="12.75">
      <c r="H1203" s="58"/>
      <c r="J1203" s="58"/>
      <c r="L1203" s="58"/>
      <c r="N1203" s="58"/>
      <c r="Q1203" s="58"/>
      <c r="R1203" s="58"/>
    </row>
    <row r="1204" spans="8:18" ht="12.75">
      <c r="H1204" s="58"/>
      <c r="J1204" s="58"/>
      <c r="L1204" s="58"/>
      <c r="N1204" s="58"/>
      <c r="Q1204" s="58"/>
      <c r="R1204" s="58"/>
    </row>
    <row r="1205" spans="8:18" ht="12.75">
      <c r="H1205" s="58"/>
      <c r="J1205" s="58"/>
      <c r="L1205" s="58"/>
      <c r="N1205" s="58"/>
      <c r="Q1205" s="58"/>
      <c r="R1205" s="58"/>
    </row>
    <row r="1206" spans="8:18" ht="12.75">
      <c r="H1206" s="58"/>
      <c r="J1206" s="58"/>
      <c r="L1206" s="58"/>
      <c r="N1206" s="58"/>
      <c r="Q1206" s="58"/>
      <c r="R1206" s="58"/>
    </row>
    <row r="1207" spans="8:18" ht="12.75">
      <c r="H1207" s="58"/>
      <c r="J1207" s="58"/>
      <c r="L1207" s="58"/>
      <c r="N1207" s="58"/>
      <c r="Q1207" s="58"/>
      <c r="R1207" s="58"/>
    </row>
    <row r="1208" spans="8:18" ht="12.75">
      <c r="H1208" s="58"/>
      <c r="J1208" s="58"/>
      <c r="L1208" s="58"/>
      <c r="N1208" s="58"/>
      <c r="Q1208" s="58"/>
      <c r="R1208" s="58"/>
    </row>
    <row r="1209" spans="8:18" ht="12.75">
      <c r="H1209" s="58"/>
      <c r="J1209" s="58"/>
      <c r="L1209" s="58"/>
      <c r="N1209" s="58"/>
      <c r="Q1209" s="58"/>
      <c r="R1209" s="58"/>
    </row>
    <row r="1210" spans="8:18" ht="12.75">
      <c r="H1210" s="58"/>
      <c r="J1210" s="58"/>
      <c r="L1210" s="58"/>
      <c r="N1210" s="58"/>
      <c r="Q1210" s="58"/>
      <c r="R1210" s="58"/>
    </row>
    <row r="1211" spans="8:18" ht="12.75">
      <c r="H1211" s="58"/>
      <c r="J1211" s="58"/>
      <c r="L1211" s="58"/>
      <c r="N1211" s="58"/>
      <c r="Q1211" s="58"/>
      <c r="R1211" s="58"/>
    </row>
    <row r="1212" spans="8:18" ht="12.75">
      <c r="H1212" s="58"/>
      <c r="J1212" s="58"/>
      <c r="L1212" s="58"/>
      <c r="N1212" s="58"/>
      <c r="Q1212" s="58"/>
      <c r="R1212" s="58"/>
    </row>
    <row r="1213" spans="8:18" ht="12.75">
      <c r="H1213" s="58"/>
      <c r="J1213" s="58"/>
      <c r="L1213" s="58"/>
      <c r="N1213" s="58"/>
      <c r="Q1213" s="58"/>
      <c r="R1213" s="58"/>
    </row>
    <row r="1214" spans="8:18" ht="12.75">
      <c r="H1214" s="58"/>
      <c r="J1214" s="58"/>
      <c r="L1214" s="58"/>
      <c r="N1214" s="58"/>
      <c r="Q1214" s="58"/>
      <c r="R1214" s="58"/>
    </row>
    <row r="1215" spans="8:18" ht="12.75">
      <c r="H1215" s="58"/>
      <c r="J1215" s="58"/>
      <c r="L1215" s="58"/>
      <c r="N1215" s="58"/>
      <c r="Q1215" s="58"/>
      <c r="R1215" s="58"/>
    </row>
    <row r="1216" spans="8:18" ht="12.75">
      <c r="H1216" s="58"/>
      <c r="J1216" s="58"/>
      <c r="L1216" s="58"/>
      <c r="N1216" s="58"/>
      <c r="Q1216" s="58"/>
      <c r="R1216" s="58"/>
    </row>
    <row r="1217" spans="8:18" ht="12.75">
      <c r="H1217" s="58"/>
      <c r="J1217" s="58"/>
      <c r="L1217" s="58"/>
      <c r="N1217" s="58"/>
      <c r="Q1217" s="58"/>
      <c r="R1217" s="58"/>
    </row>
    <row r="1218" spans="8:18" ht="12.75">
      <c r="H1218" s="58"/>
      <c r="J1218" s="58"/>
      <c r="L1218" s="58"/>
      <c r="N1218" s="58"/>
      <c r="Q1218" s="58"/>
      <c r="R1218" s="58"/>
    </row>
    <row r="1219" spans="8:18" ht="12.75">
      <c r="H1219" s="58"/>
      <c r="J1219" s="58"/>
      <c r="L1219" s="58"/>
      <c r="N1219" s="58"/>
      <c r="Q1219" s="58"/>
      <c r="R1219" s="58"/>
    </row>
    <row r="1220" spans="8:18" ht="12.75">
      <c r="H1220" s="58"/>
      <c r="J1220" s="58"/>
      <c r="L1220" s="58"/>
      <c r="N1220" s="58"/>
      <c r="Q1220" s="58"/>
      <c r="R1220" s="58"/>
    </row>
    <row r="1221" spans="8:18" ht="12.75">
      <c r="H1221" s="58"/>
      <c r="J1221" s="58"/>
      <c r="L1221" s="58"/>
      <c r="N1221" s="58"/>
      <c r="Q1221" s="58"/>
      <c r="R1221" s="58"/>
    </row>
    <row r="1222" spans="8:18" ht="12.75">
      <c r="H1222" s="58"/>
      <c r="J1222" s="58"/>
      <c r="L1222" s="58"/>
      <c r="N1222" s="58"/>
      <c r="Q1222" s="58"/>
      <c r="R1222" s="58"/>
    </row>
    <row r="1223" spans="8:18" ht="12.75">
      <c r="H1223" s="58"/>
      <c r="J1223" s="58"/>
      <c r="L1223" s="58"/>
      <c r="N1223" s="58"/>
      <c r="Q1223" s="58"/>
      <c r="R1223" s="58"/>
    </row>
    <row r="1224" spans="8:18" ht="12.75">
      <c r="H1224" s="58"/>
      <c r="J1224" s="58"/>
      <c r="L1224" s="58"/>
      <c r="N1224" s="58"/>
      <c r="Q1224" s="58"/>
      <c r="R1224" s="58"/>
    </row>
    <row r="1225" spans="8:18" ht="12.75">
      <c r="H1225" s="58"/>
      <c r="J1225" s="58"/>
      <c r="L1225" s="58"/>
      <c r="N1225" s="58"/>
      <c r="Q1225" s="58"/>
      <c r="R1225" s="58"/>
    </row>
    <row r="1226" spans="8:18" ht="12.75">
      <c r="H1226" s="58"/>
      <c r="J1226" s="58"/>
      <c r="L1226" s="58"/>
      <c r="N1226" s="58"/>
      <c r="Q1226" s="58"/>
      <c r="R1226" s="58"/>
    </row>
    <row r="1227" spans="8:18" ht="12.75">
      <c r="H1227" s="58"/>
      <c r="J1227" s="58"/>
      <c r="L1227" s="58"/>
      <c r="N1227" s="58"/>
      <c r="Q1227" s="58"/>
      <c r="R1227" s="58"/>
    </row>
    <row r="1228" spans="8:18" ht="12.75">
      <c r="H1228" s="58"/>
      <c r="J1228" s="58"/>
      <c r="L1228" s="58"/>
      <c r="N1228" s="58"/>
      <c r="Q1228" s="58"/>
      <c r="R1228" s="58"/>
    </row>
    <row r="1229" spans="8:18" ht="12.75">
      <c r="H1229" s="58"/>
      <c r="J1229" s="58"/>
      <c r="L1229" s="58"/>
      <c r="N1229" s="58"/>
      <c r="Q1229" s="58"/>
      <c r="R1229" s="58"/>
    </row>
    <row r="1230" spans="8:18" ht="12.75">
      <c r="H1230" s="58"/>
      <c r="J1230" s="58"/>
      <c r="L1230" s="58"/>
      <c r="N1230" s="58"/>
      <c r="Q1230" s="58"/>
      <c r="R1230" s="58"/>
    </row>
    <row r="1231" spans="8:18" ht="12.75">
      <c r="H1231" s="58"/>
      <c r="J1231" s="58"/>
      <c r="L1231" s="58"/>
      <c r="N1231" s="58"/>
      <c r="Q1231" s="58"/>
      <c r="R1231" s="58"/>
    </row>
    <row r="1232" spans="8:18" ht="12.75">
      <c r="H1232" s="58"/>
      <c r="J1232" s="58"/>
      <c r="L1232" s="58"/>
      <c r="N1232" s="58"/>
      <c r="Q1232" s="58"/>
      <c r="R1232" s="58"/>
    </row>
    <row r="1233" spans="8:18" ht="12.75">
      <c r="H1233" s="58"/>
      <c r="J1233" s="58"/>
      <c r="L1233" s="58"/>
      <c r="N1233" s="58"/>
      <c r="Q1233" s="58"/>
      <c r="R1233" s="58"/>
    </row>
    <row r="1234" spans="8:18" ht="12.75">
      <c r="H1234" s="58"/>
      <c r="J1234" s="58"/>
      <c r="L1234" s="58"/>
      <c r="N1234" s="58"/>
      <c r="Q1234" s="58"/>
      <c r="R1234" s="58"/>
    </row>
    <row r="1235" spans="8:18" ht="12.75">
      <c r="H1235" s="58"/>
      <c r="J1235" s="58"/>
      <c r="L1235" s="58"/>
      <c r="N1235" s="58"/>
      <c r="Q1235" s="58"/>
      <c r="R1235" s="58"/>
    </row>
    <row r="1236" spans="8:18" ht="12.75">
      <c r="H1236" s="58"/>
      <c r="J1236" s="58"/>
      <c r="L1236" s="58"/>
      <c r="N1236" s="58"/>
      <c r="Q1236" s="58"/>
      <c r="R1236" s="58"/>
    </row>
    <row r="1237" spans="8:18" ht="12.75">
      <c r="H1237" s="58"/>
      <c r="J1237" s="58"/>
      <c r="L1237" s="58"/>
      <c r="N1237" s="58"/>
      <c r="Q1237" s="58"/>
      <c r="R1237" s="58"/>
    </row>
    <row r="1238" spans="8:18" ht="12.75">
      <c r="H1238" s="58"/>
      <c r="J1238" s="58"/>
      <c r="L1238" s="58"/>
      <c r="N1238" s="58"/>
      <c r="Q1238" s="58"/>
      <c r="R1238" s="58"/>
    </row>
    <row r="1239" spans="8:18" ht="12.75">
      <c r="H1239" s="58"/>
      <c r="J1239" s="58"/>
      <c r="L1239" s="58"/>
      <c r="N1239" s="58"/>
      <c r="Q1239" s="58"/>
      <c r="R1239" s="58"/>
    </row>
    <row r="1240" spans="8:18" ht="12.75">
      <c r="H1240" s="58"/>
      <c r="J1240" s="58"/>
      <c r="L1240" s="58"/>
      <c r="N1240" s="58"/>
      <c r="Q1240" s="58"/>
      <c r="R1240" s="58"/>
    </row>
    <row r="1241" spans="8:18" ht="12.75">
      <c r="H1241" s="58"/>
      <c r="J1241" s="58"/>
      <c r="L1241" s="58"/>
      <c r="N1241" s="58"/>
      <c r="Q1241" s="58"/>
      <c r="R1241" s="58"/>
    </row>
    <row r="1242" spans="8:18" ht="12.75">
      <c r="H1242" s="58"/>
      <c r="J1242" s="58"/>
      <c r="L1242" s="58"/>
      <c r="N1242" s="58"/>
      <c r="Q1242" s="58"/>
      <c r="R1242" s="58"/>
    </row>
    <row r="1243" spans="8:18" ht="12.75">
      <c r="H1243" s="58"/>
      <c r="J1243" s="58"/>
      <c r="L1243" s="58"/>
      <c r="N1243" s="58"/>
      <c r="Q1243" s="58"/>
      <c r="R1243" s="58"/>
    </row>
    <row r="1244" spans="8:18" ht="12.75">
      <c r="H1244" s="58"/>
      <c r="J1244" s="58"/>
      <c r="L1244" s="58"/>
      <c r="N1244" s="58"/>
      <c r="Q1244" s="58"/>
      <c r="R1244" s="58"/>
    </row>
    <row r="1245" spans="8:18" ht="12.75">
      <c r="H1245" s="58"/>
      <c r="J1245" s="58"/>
      <c r="L1245" s="58"/>
      <c r="N1245" s="58"/>
      <c r="Q1245" s="58"/>
      <c r="R1245" s="58"/>
    </row>
    <row r="1246" spans="8:18" ht="12.75">
      <c r="H1246" s="58"/>
      <c r="J1246" s="58"/>
      <c r="L1246" s="58"/>
      <c r="N1246" s="58"/>
      <c r="Q1246" s="58"/>
      <c r="R1246" s="58"/>
    </row>
    <row r="1247" spans="8:18" ht="12.75">
      <c r="H1247" s="58"/>
      <c r="J1247" s="58"/>
      <c r="L1247" s="58"/>
      <c r="N1247" s="58"/>
      <c r="Q1247" s="58"/>
      <c r="R1247" s="58"/>
    </row>
    <row r="1248" spans="8:18" ht="12.75">
      <c r="H1248" s="58"/>
      <c r="J1248" s="58"/>
      <c r="L1248" s="58"/>
      <c r="N1248" s="58"/>
      <c r="Q1248" s="58"/>
      <c r="R1248" s="58"/>
    </row>
    <row r="1249" spans="8:18" ht="12.75">
      <c r="H1249" s="58"/>
      <c r="J1249" s="58"/>
      <c r="L1249" s="58"/>
      <c r="N1249" s="58"/>
      <c r="Q1249" s="58"/>
      <c r="R1249" s="58"/>
    </row>
    <row r="1250" spans="8:18" ht="12.75">
      <c r="H1250" s="58"/>
      <c r="J1250" s="58"/>
      <c r="L1250" s="58"/>
      <c r="N1250" s="58"/>
      <c r="Q1250" s="58"/>
      <c r="R1250" s="58"/>
    </row>
    <row r="1251" spans="8:18" ht="12.75">
      <c r="H1251" s="58"/>
      <c r="J1251" s="58"/>
      <c r="L1251" s="58"/>
      <c r="N1251" s="58"/>
      <c r="Q1251" s="58"/>
      <c r="R1251" s="58"/>
    </row>
    <row r="1252" spans="8:18" ht="12.75">
      <c r="H1252" s="58"/>
      <c r="J1252" s="58"/>
      <c r="L1252" s="58"/>
      <c r="N1252" s="58"/>
      <c r="Q1252" s="58"/>
      <c r="R1252" s="58"/>
    </row>
    <row r="1253" spans="8:18" ht="12.75">
      <c r="H1253" s="58"/>
      <c r="J1253" s="58"/>
      <c r="L1253" s="58"/>
      <c r="N1253" s="58"/>
      <c r="Q1253" s="58"/>
      <c r="R1253" s="58"/>
    </row>
    <row r="1254" spans="8:18" ht="12.75">
      <c r="H1254" s="58"/>
      <c r="J1254" s="58"/>
      <c r="L1254" s="58"/>
      <c r="N1254" s="58"/>
      <c r="Q1254" s="58"/>
      <c r="R1254" s="58"/>
    </row>
    <row r="1255" spans="8:18" ht="12.75">
      <c r="H1255" s="58"/>
      <c r="J1255" s="58"/>
      <c r="L1255" s="58"/>
      <c r="N1255" s="58"/>
      <c r="Q1255" s="58"/>
      <c r="R1255" s="58"/>
    </row>
    <row r="1256" spans="8:18" ht="12.75">
      <c r="H1256" s="58"/>
      <c r="J1256" s="58"/>
      <c r="L1256" s="58"/>
      <c r="N1256" s="58"/>
      <c r="Q1256" s="58"/>
      <c r="R1256" s="58"/>
    </row>
    <row r="1257" spans="8:18" ht="12.75">
      <c r="H1257" s="58"/>
      <c r="J1257" s="58"/>
      <c r="L1257" s="58"/>
      <c r="N1257" s="58"/>
      <c r="Q1257" s="58"/>
      <c r="R1257" s="58"/>
    </row>
    <row r="1258" spans="8:18" ht="12.75">
      <c r="H1258" s="58"/>
      <c r="J1258" s="58"/>
      <c r="L1258" s="58"/>
      <c r="N1258" s="58"/>
      <c r="Q1258" s="58"/>
      <c r="R1258" s="58"/>
    </row>
    <row r="1259" spans="8:18" ht="12.75">
      <c r="H1259" s="58"/>
      <c r="J1259" s="58"/>
      <c r="L1259" s="58"/>
      <c r="N1259" s="58"/>
      <c r="Q1259" s="58"/>
      <c r="R1259" s="58"/>
    </row>
    <row r="1260" spans="8:18" ht="12.75">
      <c r="H1260" s="58"/>
      <c r="J1260" s="58"/>
      <c r="L1260" s="58"/>
      <c r="N1260" s="58"/>
      <c r="Q1260" s="58"/>
      <c r="R1260" s="58"/>
    </row>
    <row r="1261" spans="8:18" ht="12.75">
      <c r="H1261" s="58"/>
      <c r="J1261" s="58"/>
      <c r="L1261" s="58"/>
      <c r="N1261" s="58"/>
      <c r="Q1261" s="58"/>
      <c r="R1261" s="58"/>
    </row>
    <row r="1262" spans="8:18" ht="12.75">
      <c r="H1262" s="58"/>
      <c r="J1262" s="58"/>
      <c r="L1262" s="58"/>
      <c r="N1262" s="58"/>
      <c r="Q1262" s="58"/>
      <c r="R1262" s="58"/>
    </row>
    <row r="1263" spans="8:18" ht="12.75">
      <c r="H1263" s="58"/>
      <c r="J1263" s="58"/>
      <c r="L1263" s="58"/>
      <c r="N1263" s="58"/>
      <c r="Q1263" s="58"/>
      <c r="R1263" s="58"/>
    </row>
    <row r="1264" spans="8:18" ht="12.75">
      <c r="H1264" s="58"/>
      <c r="J1264" s="58"/>
      <c r="L1264" s="58"/>
      <c r="N1264" s="58"/>
      <c r="Q1264" s="58"/>
      <c r="R1264" s="58"/>
    </row>
    <row r="1265" spans="8:18" ht="12.75">
      <c r="H1265" s="58"/>
      <c r="J1265" s="58"/>
      <c r="L1265" s="58"/>
      <c r="N1265" s="58"/>
      <c r="Q1265" s="58"/>
      <c r="R1265" s="58"/>
    </row>
    <row r="1266" spans="8:18" ht="12.75">
      <c r="H1266" s="58"/>
      <c r="J1266" s="58"/>
      <c r="L1266" s="58"/>
      <c r="N1266" s="58"/>
      <c r="Q1266" s="58"/>
      <c r="R1266" s="58"/>
    </row>
    <row r="1267" spans="8:18" ht="12.75">
      <c r="H1267" s="58"/>
      <c r="J1267" s="58"/>
      <c r="L1267" s="58"/>
      <c r="N1267" s="58"/>
      <c r="Q1267" s="58"/>
      <c r="R1267" s="58"/>
    </row>
    <row r="1268" spans="8:18" ht="12.75">
      <c r="H1268" s="58"/>
      <c r="J1268" s="58"/>
      <c r="L1268" s="58"/>
      <c r="N1268" s="58"/>
      <c r="Q1268" s="58"/>
      <c r="R1268" s="58"/>
    </row>
    <row r="1269" spans="8:18" ht="12.75">
      <c r="H1269" s="58"/>
      <c r="J1269" s="58"/>
      <c r="L1269" s="58"/>
      <c r="N1269" s="58"/>
      <c r="Q1269" s="58"/>
      <c r="R1269" s="58"/>
    </row>
    <row r="1270" spans="8:18" ht="12.75">
      <c r="H1270" s="58"/>
      <c r="J1270" s="58"/>
      <c r="L1270" s="58"/>
      <c r="N1270" s="58"/>
      <c r="Q1270" s="58"/>
      <c r="R1270" s="58"/>
    </row>
    <row r="1271" spans="8:18" ht="12.75">
      <c r="H1271" s="58"/>
      <c r="J1271" s="58"/>
      <c r="L1271" s="58"/>
      <c r="N1271" s="58"/>
      <c r="Q1271" s="58"/>
      <c r="R1271" s="58"/>
    </row>
    <row r="1272" spans="8:18" ht="12.75">
      <c r="H1272" s="58"/>
      <c r="J1272" s="58"/>
      <c r="L1272" s="58"/>
      <c r="N1272" s="58"/>
      <c r="Q1272" s="58"/>
      <c r="R1272" s="58"/>
    </row>
    <row r="1273" spans="8:18" ht="12.75">
      <c r="H1273" s="58"/>
      <c r="J1273" s="58"/>
      <c r="L1273" s="58"/>
      <c r="N1273" s="58"/>
      <c r="Q1273" s="58"/>
      <c r="R1273" s="58"/>
    </row>
    <row r="1274" spans="8:18" ht="12.75">
      <c r="H1274" s="58"/>
      <c r="J1274" s="58"/>
      <c r="L1274" s="58"/>
      <c r="N1274" s="58"/>
      <c r="Q1274" s="58"/>
      <c r="R1274" s="58"/>
    </row>
    <row r="1275" spans="8:18" ht="12.75">
      <c r="H1275" s="58"/>
      <c r="J1275" s="58"/>
      <c r="L1275" s="58"/>
      <c r="N1275" s="58"/>
      <c r="Q1275" s="58"/>
      <c r="R1275" s="58"/>
    </row>
    <row r="1276" spans="8:18" ht="12.75">
      <c r="H1276" s="58"/>
      <c r="J1276" s="58"/>
      <c r="L1276" s="58"/>
      <c r="N1276" s="58"/>
      <c r="Q1276" s="58"/>
      <c r="R1276" s="58"/>
    </row>
    <row r="1277" spans="8:18" ht="12.75">
      <c r="H1277" s="58"/>
      <c r="J1277" s="58"/>
      <c r="L1277" s="58"/>
      <c r="N1277" s="58"/>
      <c r="Q1277" s="58"/>
      <c r="R1277" s="58"/>
    </row>
    <row r="1278" spans="8:18" ht="12.75">
      <c r="H1278" s="58"/>
      <c r="J1278" s="58"/>
      <c r="L1278" s="58"/>
      <c r="N1278" s="58"/>
      <c r="Q1278" s="58"/>
      <c r="R1278" s="58"/>
    </row>
    <row r="1279" spans="8:18" ht="12.75">
      <c r="H1279" s="58"/>
      <c r="J1279" s="58"/>
      <c r="L1279" s="58"/>
      <c r="N1279" s="58"/>
      <c r="Q1279" s="58"/>
      <c r="R1279" s="58"/>
    </row>
    <row r="1280" spans="8:18" ht="12.75">
      <c r="H1280" s="58"/>
      <c r="J1280" s="58"/>
      <c r="L1280" s="58"/>
      <c r="N1280" s="58"/>
      <c r="Q1280" s="58"/>
      <c r="R1280" s="58"/>
    </row>
    <row r="1281" spans="8:18" ht="12.75">
      <c r="H1281" s="58"/>
      <c r="J1281" s="58"/>
      <c r="L1281" s="58"/>
      <c r="N1281" s="58"/>
      <c r="Q1281" s="58"/>
      <c r="R1281" s="58"/>
    </row>
    <row r="1282" spans="8:18" ht="12.75">
      <c r="H1282" s="58"/>
      <c r="J1282" s="58"/>
      <c r="L1282" s="58"/>
      <c r="N1282" s="58"/>
      <c r="Q1282" s="58"/>
      <c r="R1282" s="58"/>
    </row>
    <row r="1283" spans="8:18" ht="12.75">
      <c r="H1283" s="58"/>
      <c r="J1283" s="58"/>
      <c r="L1283" s="58"/>
      <c r="N1283" s="58"/>
      <c r="Q1283" s="58"/>
      <c r="R1283" s="58"/>
    </row>
    <row r="1284" spans="8:18" ht="12.75">
      <c r="H1284" s="58"/>
      <c r="J1284" s="58"/>
      <c r="L1284" s="58"/>
      <c r="N1284" s="58"/>
      <c r="Q1284" s="58"/>
      <c r="R1284" s="58"/>
    </row>
    <row r="1285" spans="8:18" ht="12.75">
      <c r="H1285" s="58"/>
      <c r="J1285" s="58"/>
      <c r="L1285" s="58"/>
      <c r="N1285" s="58"/>
      <c r="Q1285" s="58"/>
      <c r="R1285" s="58"/>
    </row>
    <row r="1286" spans="8:18" ht="12.75">
      <c r="H1286" s="58"/>
      <c r="J1286" s="58"/>
      <c r="L1286" s="58"/>
      <c r="N1286" s="58"/>
      <c r="Q1286" s="58"/>
      <c r="R1286" s="58"/>
    </row>
    <row r="1287" spans="8:18" ht="12.75">
      <c r="H1287" s="58"/>
      <c r="J1287" s="58"/>
      <c r="L1287" s="58"/>
      <c r="N1287" s="58"/>
      <c r="Q1287" s="58"/>
      <c r="R1287" s="58"/>
    </row>
    <row r="1288" spans="8:18" ht="12.75">
      <c r="H1288" s="58"/>
      <c r="J1288" s="58"/>
      <c r="L1288" s="58"/>
      <c r="N1288" s="58"/>
      <c r="Q1288" s="58"/>
      <c r="R1288" s="58"/>
    </row>
    <row r="1289" spans="8:18" ht="12.75">
      <c r="H1289" s="58"/>
      <c r="J1289" s="58"/>
      <c r="L1289" s="58"/>
      <c r="N1289" s="58"/>
      <c r="Q1289" s="58"/>
      <c r="R1289" s="58"/>
    </row>
    <row r="1290" spans="8:18" ht="12.75">
      <c r="H1290" s="58"/>
      <c r="J1290" s="58"/>
      <c r="L1290" s="58"/>
      <c r="N1290" s="58"/>
      <c r="Q1290" s="58"/>
      <c r="R1290" s="58"/>
    </row>
    <row r="1291" spans="8:18" ht="12.75">
      <c r="H1291" s="58"/>
      <c r="J1291" s="58"/>
      <c r="L1291" s="58"/>
      <c r="N1291" s="58"/>
      <c r="Q1291" s="58"/>
      <c r="R1291" s="58"/>
    </row>
    <row r="1292" spans="8:18" ht="12.75">
      <c r="H1292" s="58"/>
      <c r="J1292" s="58"/>
      <c r="L1292" s="58"/>
      <c r="N1292" s="58"/>
      <c r="Q1292" s="58"/>
      <c r="R1292" s="58"/>
    </row>
    <row r="1293" spans="8:18" ht="12.75">
      <c r="H1293" s="58"/>
      <c r="J1293" s="58"/>
      <c r="L1293" s="58"/>
      <c r="N1293" s="58"/>
      <c r="Q1293" s="58"/>
      <c r="R1293" s="58"/>
    </row>
    <row r="1294" spans="8:18" ht="12.75">
      <c r="H1294" s="58"/>
      <c r="J1294" s="58"/>
      <c r="L1294" s="58"/>
      <c r="N1294" s="58"/>
      <c r="Q1294" s="58"/>
      <c r="R1294" s="58"/>
    </row>
    <row r="1295" spans="8:18" ht="12.75">
      <c r="H1295" s="58"/>
      <c r="J1295" s="58"/>
      <c r="L1295" s="58"/>
      <c r="N1295" s="58"/>
      <c r="Q1295" s="58"/>
      <c r="R1295" s="58"/>
    </row>
    <row r="1296" spans="8:18" ht="12.75">
      <c r="H1296" s="58"/>
      <c r="J1296" s="58"/>
      <c r="L1296" s="58"/>
      <c r="N1296" s="58"/>
      <c r="Q1296" s="58"/>
      <c r="R1296" s="58"/>
    </row>
    <row r="1297" spans="8:18" ht="12.75">
      <c r="H1297" s="58"/>
      <c r="J1297" s="58"/>
      <c r="L1297" s="58"/>
      <c r="N1297" s="58"/>
      <c r="Q1297" s="58"/>
      <c r="R1297" s="58"/>
    </row>
    <row r="1298" spans="8:18" ht="12.75">
      <c r="H1298" s="58"/>
      <c r="J1298" s="58"/>
      <c r="L1298" s="58"/>
      <c r="N1298" s="58"/>
      <c r="Q1298" s="58"/>
      <c r="R1298" s="58"/>
    </row>
    <row r="1299" spans="8:18" ht="12.75">
      <c r="H1299" s="58"/>
      <c r="J1299" s="58"/>
      <c r="L1299" s="58"/>
      <c r="N1299" s="58"/>
      <c r="Q1299" s="58"/>
      <c r="R1299" s="58"/>
    </row>
    <row r="1300" spans="8:18" ht="12.75">
      <c r="H1300" s="58"/>
      <c r="J1300" s="58"/>
      <c r="L1300" s="58"/>
      <c r="N1300" s="58"/>
      <c r="Q1300" s="58"/>
      <c r="R1300" s="58"/>
    </row>
    <row r="1301" spans="8:18" ht="12.75">
      <c r="H1301" s="58"/>
      <c r="J1301" s="58"/>
      <c r="L1301" s="58"/>
      <c r="N1301" s="58"/>
      <c r="Q1301" s="58"/>
      <c r="R1301" s="58"/>
    </row>
    <row r="1302" spans="8:18" ht="12.75">
      <c r="H1302" s="58"/>
      <c r="J1302" s="58"/>
      <c r="L1302" s="58"/>
      <c r="N1302" s="58"/>
      <c r="Q1302" s="58"/>
      <c r="R1302" s="58"/>
    </row>
    <row r="1303" spans="8:18" ht="12.75">
      <c r="H1303" s="58"/>
      <c r="J1303" s="58"/>
      <c r="L1303" s="58"/>
      <c r="N1303" s="58"/>
      <c r="Q1303" s="58"/>
      <c r="R1303" s="58"/>
    </row>
    <row r="1304" spans="8:18" ht="12.75">
      <c r="H1304" s="58"/>
      <c r="J1304" s="58"/>
      <c r="L1304" s="58"/>
      <c r="N1304" s="58"/>
      <c r="Q1304" s="58"/>
      <c r="R1304" s="58"/>
    </row>
    <row r="1305" spans="8:18" ht="12.75">
      <c r="H1305" s="58"/>
      <c r="J1305" s="58"/>
      <c r="L1305" s="58"/>
      <c r="N1305" s="58"/>
      <c r="Q1305" s="58"/>
      <c r="R1305" s="58"/>
    </row>
    <row r="1306" spans="8:18" ht="12.75">
      <c r="H1306" s="58"/>
      <c r="J1306" s="58"/>
      <c r="L1306" s="58"/>
      <c r="N1306" s="58"/>
      <c r="Q1306" s="58"/>
      <c r="R1306" s="58"/>
    </row>
    <row r="1307" spans="8:18" ht="12.75">
      <c r="H1307" s="58"/>
      <c r="J1307" s="58"/>
      <c r="L1307" s="58"/>
      <c r="N1307" s="58"/>
      <c r="Q1307" s="58"/>
      <c r="R1307" s="58"/>
    </row>
    <row r="1308" spans="8:18" ht="12.75">
      <c r="H1308" s="58"/>
      <c r="J1308" s="58"/>
      <c r="L1308" s="58"/>
      <c r="N1308" s="58"/>
      <c r="Q1308" s="58"/>
      <c r="R1308" s="58"/>
    </row>
    <row r="1309" spans="8:18" ht="12.75">
      <c r="H1309" s="58"/>
      <c r="J1309" s="58"/>
      <c r="L1309" s="58"/>
      <c r="N1309" s="58"/>
      <c r="Q1309" s="58"/>
      <c r="R1309" s="58"/>
    </row>
    <row r="1310" spans="8:18" ht="12.75">
      <c r="H1310" s="58"/>
      <c r="J1310" s="58"/>
      <c r="L1310" s="58"/>
      <c r="N1310" s="58"/>
      <c r="Q1310" s="58"/>
      <c r="R1310" s="58"/>
    </row>
    <row r="1311" spans="8:18" ht="12.75">
      <c r="H1311" s="58"/>
      <c r="J1311" s="58"/>
      <c r="L1311" s="58"/>
      <c r="N1311" s="58"/>
      <c r="Q1311" s="58"/>
      <c r="R1311" s="58"/>
    </row>
    <row r="1312" spans="8:18" ht="12.75">
      <c r="H1312" s="58"/>
      <c r="J1312" s="58"/>
      <c r="L1312" s="58"/>
      <c r="N1312" s="58"/>
      <c r="Q1312" s="58"/>
      <c r="R1312" s="58"/>
    </row>
    <row r="1313" spans="8:18" ht="12.75">
      <c r="H1313" s="58"/>
      <c r="J1313" s="58"/>
      <c r="L1313" s="58"/>
      <c r="N1313" s="58"/>
      <c r="Q1313" s="58"/>
      <c r="R1313" s="58"/>
    </row>
    <row r="1314" spans="8:18" ht="12.75">
      <c r="H1314" s="58"/>
      <c r="J1314" s="58"/>
      <c r="L1314" s="58"/>
      <c r="N1314" s="58"/>
      <c r="Q1314" s="58"/>
      <c r="R1314" s="58"/>
    </row>
    <row r="1315" spans="8:18" ht="12.75">
      <c r="H1315" s="58"/>
      <c r="J1315" s="58"/>
      <c r="L1315" s="58"/>
      <c r="N1315" s="58"/>
      <c r="Q1315" s="58"/>
      <c r="R1315" s="58"/>
    </row>
    <row r="1316" spans="8:18" ht="12.75">
      <c r="H1316" s="58"/>
      <c r="J1316" s="58"/>
      <c r="L1316" s="58"/>
      <c r="N1316" s="58"/>
      <c r="Q1316" s="58"/>
      <c r="R1316" s="58"/>
    </row>
    <row r="1317" spans="8:18" ht="12.75">
      <c r="H1317" s="58"/>
      <c r="J1317" s="58"/>
      <c r="L1317" s="58"/>
      <c r="N1317" s="58"/>
      <c r="Q1317" s="58"/>
      <c r="R1317" s="58"/>
    </row>
    <row r="1318" spans="8:18" ht="12.75">
      <c r="H1318" s="58"/>
      <c r="J1318" s="58"/>
      <c r="L1318" s="58"/>
      <c r="N1318" s="58"/>
      <c r="Q1318" s="58"/>
      <c r="R1318" s="58"/>
    </row>
    <row r="1319" spans="8:18" ht="12.75">
      <c r="H1319" s="58"/>
      <c r="J1319" s="58"/>
      <c r="L1319" s="58"/>
      <c r="N1319" s="58"/>
      <c r="Q1319" s="58"/>
      <c r="R1319" s="58"/>
    </row>
    <row r="1320" spans="8:18" ht="12.75">
      <c r="H1320" s="58"/>
      <c r="J1320" s="58"/>
      <c r="L1320" s="58"/>
      <c r="N1320" s="58"/>
      <c r="Q1320" s="58"/>
      <c r="R1320" s="58"/>
    </row>
    <row r="1321" spans="8:18" ht="12.75">
      <c r="H1321" s="58"/>
      <c r="J1321" s="58"/>
      <c r="L1321" s="58"/>
      <c r="N1321" s="58"/>
      <c r="Q1321" s="58"/>
      <c r="R1321" s="58"/>
    </row>
    <row r="1322" spans="8:18" ht="12.75">
      <c r="H1322" s="58"/>
      <c r="J1322" s="58"/>
      <c r="L1322" s="58"/>
      <c r="N1322" s="58"/>
      <c r="Q1322" s="58"/>
      <c r="R1322" s="58"/>
    </row>
    <row r="1323" spans="8:18" ht="12.75">
      <c r="H1323" s="58"/>
      <c r="J1323" s="58"/>
      <c r="L1323" s="58"/>
      <c r="N1323" s="58"/>
      <c r="Q1323" s="58"/>
      <c r="R1323" s="58"/>
    </row>
    <row r="1324" spans="8:18" ht="12.75">
      <c r="H1324" s="58"/>
      <c r="J1324" s="58"/>
      <c r="L1324" s="58"/>
      <c r="N1324" s="58"/>
      <c r="Q1324" s="58"/>
      <c r="R1324" s="58"/>
    </row>
    <row r="1325" spans="8:18" ht="12.75">
      <c r="H1325" s="58"/>
      <c r="J1325" s="58"/>
      <c r="L1325" s="58"/>
      <c r="N1325" s="58"/>
      <c r="Q1325" s="58"/>
      <c r="R1325" s="58"/>
    </row>
    <row r="1326" spans="8:18" ht="12.75">
      <c r="H1326" s="58"/>
      <c r="J1326" s="58"/>
      <c r="L1326" s="58"/>
      <c r="N1326" s="58"/>
      <c r="Q1326" s="58"/>
      <c r="R1326" s="58"/>
    </row>
    <row r="1327" spans="8:18" ht="12.75">
      <c r="H1327" s="58"/>
      <c r="J1327" s="58"/>
      <c r="L1327" s="58"/>
      <c r="N1327" s="58"/>
      <c r="Q1327" s="58"/>
      <c r="R1327" s="58"/>
    </row>
    <row r="1328" spans="8:18" ht="12.75">
      <c r="H1328" s="58"/>
      <c r="J1328" s="58"/>
      <c r="L1328" s="58"/>
      <c r="N1328" s="58"/>
      <c r="Q1328" s="58"/>
      <c r="R1328" s="58"/>
    </row>
    <row r="1329" spans="8:18" ht="12.75">
      <c r="H1329" s="58"/>
      <c r="J1329" s="58"/>
      <c r="L1329" s="58"/>
      <c r="N1329" s="58"/>
      <c r="Q1329" s="58"/>
      <c r="R1329" s="58"/>
    </row>
    <row r="1330" spans="8:18" ht="12.75">
      <c r="H1330" s="58"/>
      <c r="J1330" s="58"/>
      <c r="L1330" s="58"/>
      <c r="N1330" s="58"/>
      <c r="Q1330" s="58"/>
      <c r="R1330" s="58"/>
    </row>
    <row r="1331" spans="8:18" ht="12.75">
      <c r="H1331" s="58"/>
      <c r="J1331" s="58"/>
      <c r="L1331" s="58"/>
      <c r="N1331" s="58"/>
      <c r="Q1331" s="58"/>
      <c r="R1331" s="58"/>
    </row>
    <row r="1332" spans="8:18" ht="12.75">
      <c r="H1332" s="58"/>
      <c r="J1332" s="58"/>
      <c r="L1332" s="58"/>
      <c r="N1332" s="58"/>
      <c r="Q1332" s="58"/>
      <c r="R1332" s="58"/>
    </row>
    <row r="1333" spans="8:18" ht="12.75">
      <c r="H1333" s="58"/>
      <c r="J1333" s="58"/>
      <c r="L1333" s="58"/>
      <c r="N1333" s="58"/>
      <c r="Q1333" s="58"/>
      <c r="R1333" s="58"/>
    </row>
    <row r="1334" spans="8:18" ht="12.75">
      <c r="H1334" s="58"/>
      <c r="J1334" s="58"/>
      <c r="L1334" s="58"/>
      <c r="N1334" s="58"/>
      <c r="Q1334" s="58"/>
      <c r="R1334" s="58"/>
    </row>
    <row r="1335" spans="8:18" ht="12.75">
      <c r="H1335" s="58"/>
      <c r="J1335" s="58"/>
      <c r="L1335" s="58"/>
      <c r="N1335" s="58"/>
      <c r="Q1335" s="58"/>
      <c r="R1335" s="58"/>
    </row>
    <row r="1336" spans="8:18" ht="12.75">
      <c r="H1336" s="58"/>
      <c r="J1336" s="58"/>
      <c r="L1336" s="58"/>
      <c r="N1336" s="58"/>
      <c r="Q1336" s="58"/>
      <c r="R1336" s="58"/>
    </row>
    <row r="1337" spans="8:18" ht="12.75">
      <c r="H1337" s="58"/>
      <c r="J1337" s="58"/>
      <c r="L1337" s="58"/>
      <c r="N1337" s="58"/>
      <c r="Q1337" s="58"/>
      <c r="R1337" s="58"/>
    </row>
    <row r="1338" spans="8:18" ht="12.75">
      <c r="H1338" s="58"/>
      <c r="J1338" s="58"/>
      <c r="L1338" s="58"/>
      <c r="N1338" s="58"/>
      <c r="Q1338" s="58"/>
      <c r="R1338" s="58"/>
    </row>
    <row r="1339" spans="8:18" ht="12.75">
      <c r="H1339" s="58"/>
      <c r="J1339" s="58"/>
      <c r="L1339" s="58"/>
      <c r="N1339" s="58"/>
      <c r="Q1339" s="58"/>
      <c r="R1339" s="58"/>
    </row>
    <row r="1340" spans="8:18" ht="12.75">
      <c r="H1340" s="58"/>
      <c r="J1340" s="58"/>
      <c r="L1340" s="58"/>
      <c r="N1340" s="58"/>
      <c r="Q1340" s="58"/>
      <c r="R1340" s="58"/>
    </row>
    <row r="1341" spans="8:18" ht="12.75">
      <c r="H1341" s="58"/>
      <c r="J1341" s="58"/>
      <c r="L1341" s="58"/>
      <c r="N1341" s="58"/>
      <c r="Q1341" s="58"/>
      <c r="R1341" s="58"/>
    </row>
    <row r="1342" spans="8:18" ht="12.75">
      <c r="H1342" s="58"/>
      <c r="J1342" s="58"/>
      <c r="L1342" s="58"/>
      <c r="N1342" s="58"/>
      <c r="Q1342" s="58"/>
      <c r="R1342" s="58"/>
    </row>
    <row r="1343" spans="8:18" ht="12.75">
      <c r="H1343" s="58"/>
      <c r="J1343" s="58"/>
      <c r="L1343" s="58"/>
      <c r="N1343" s="58"/>
      <c r="Q1343" s="58"/>
      <c r="R1343" s="58"/>
    </row>
    <row r="1344" spans="8:18" ht="12.75">
      <c r="H1344" s="58"/>
      <c r="J1344" s="58"/>
      <c r="L1344" s="58"/>
      <c r="N1344" s="58"/>
      <c r="Q1344" s="58"/>
      <c r="R1344" s="58"/>
    </row>
    <row r="1345" spans="8:18" ht="12.75">
      <c r="H1345" s="58"/>
      <c r="J1345" s="58"/>
      <c r="L1345" s="58"/>
      <c r="N1345" s="58"/>
      <c r="Q1345" s="58"/>
      <c r="R1345" s="58"/>
    </row>
    <row r="1346" spans="8:18" ht="12.75">
      <c r="H1346" s="58"/>
      <c r="J1346" s="58"/>
      <c r="L1346" s="58"/>
      <c r="N1346" s="58"/>
      <c r="Q1346" s="58"/>
      <c r="R1346" s="58"/>
    </row>
    <row r="1347" spans="8:18" ht="12.75">
      <c r="H1347" s="58"/>
      <c r="J1347" s="58"/>
      <c r="L1347" s="58"/>
      <c r="N1347" s="58"/>
      <c r="Q1347" s="58"/>
      <c r="R1347" s="58"/>
    </row>
    <row r="1348" spans="8:18" ht="12.75">
      <c r="H1348" s="58"/>
      <c r="J1348" s="58"/>
      <c r="L1348" s="58"/>
      <c r="N1348" s="58"/>
      <c r="Q1348" s="58"/>
      <c r="R1348" s="58"/>
    </row>
    <row r="1349" spans="8:18" ht="12.75">
      <c r="H1349" s="58"/>
      <c r="J1349" s="58"/>
      <c r="L1349" s="58"/>
      <c r="N1349" s="58"/>
      <c r="Q1349" s="58"/>
      <c r="R1349" s="58"/>
    </row>
    <row r="1350" spans="8:18" ht="12.75">
      <c r="H1350" s="58"/>
      <c r="J1350" s="58"/>
      <c r="L1350" s="58"/>
      <c r="N1350" s="58"/>
      <c r="Q1350" s="58"/>
      <c r="R1350" s="58"/>
    </row>
    <row r="1351" spans="8:18" ht="12.75">
      <c r="H1351" s="58"/>
      <c r="J1351" s="58"/>
      <c r="L1351" s="58"/>
      <c r="N1351" s="58"/>
      <c r="Q1351" s="58"/>
      <c r="R1351" s="58"/>
    </row>
    <row r="1352" spans="8:18" ht="12.75">
      <c r="H1352" s="58"/>
      <c r="J1352" s="58"/>
      <c r="L1352" s="58"/>
      <c r="N1352" s="58"/>
      <c r="Q1352" s="58"/>
      <c r="R1352" s="58"/>
    </row>
    <row r="1353" spans="8:18" ht="12.75">
      <c r="H1353" s="58"/>
      <c r="J1353" s="58"/>
      <c r="L1353" s="58"/>
      <c r="N1353" s="58"/>
      <c r="Q1353" s="58"/>
      <c r="R1353" s="58"/>
    </row>
    <row r="1354" spans="8:18" ht="12.75">
      <c r="H1354" s="58"/>
      <c r="J1354" s="58"/>
      <c r="L1354" s="58"/>
      <c r="N1354" s="58"/>
      <c r="Q1354" s="58"/>
      <c r="R1354" s="58"/>
    </row>
    <row r="1355" spans="8:18" ht="12.75">
      <c r="H1355" s="58"/>
      <c r="J1355" s="58"/>
      <c r="L1355" s="58"/>
      <c r="N1355" s="58"/>
      <c r="Q1355" s="58"/>
      <c r="R1355" s="58"/>
    </row>
    <row r="1356" spans="8:18" ht="12.75">
      <c r="H1356" s="58"/>
      <c r="J1356" s="58"/>
      <c r="L1356" s="58"/>
      <c r="N1356" s="58"/>
      <c r="Q1356" s="58"/>
      <c r="R1356" s="58"/>
    </row>
    <row r="1357" spans="8:18" ht="12.75">
      <c r="H1357" s="58"/>
      <c r="J1357" s="58"/>
      <c r="L1357" s="58"/>
      <c r="N1357" s="58"/>
      <c r="Q1357" s="58"/>
      <c r="R1357" s="58"/>
    </row>
    <row r="1358" spans="8:18" ht="12.75">
      <c r="H1358" s="58"/>
      <c r="J1358" s="58"/>
      <c r="L1358" s="58"/>
      <c r="N1358" s="58"/>
      <c r="Q1358" s="58"/>
      <c r="R1358" s="58"/>
    </row>
    <row r="1359" spans="8:18" ht="12.75">
      <c r="H1359" s="58"/>
      <c r="J1359" s="58"/>
      <c r="L1359" s="58"/>
      <c r="N1359" s="58"/>
      <c r="Q1359" s="58"/>
      <c r="R1359" s="58"/>
    </row>
    <row r="1360" spans="8:18" ht="12.75">
      <c r="H1360" s="58"/>
      <c r="J1360" s="58"/>
      <c r="L1360" s="58"/>
      <c r="N1360" s="58"/>
      <c r="Q1360" s="58"/>
      <c r="R1360" s="58"/>
    </row>
    <row r="1361" spans="8:18" ht="12.75">
      <c r="H1361" s="58"/>
      <c r="J1361" s="58"/>
      <c r="L1361" s="58"/>
      <c r="N1361" s="58"/>
      <c r="Q1361" s="58"/>
      <c r="R1361" s="58"/>
    </row>
    <row r="1362" spans="8:18" ht="12.75">
      <c r="H1362" s="58"/>
      <c r="J1362" s="58"/>
      <c r="L1362" s="58"/>
      <c r="N1362" s="58"/>
      <c r="Q1362" s="58"/>
      <c r="R1362" s="58"/>
    </row>
    <row r="1363" spans="8:18" ht="12.75">
      <c r="H1363" s="58"/>
      <c r="J1363" s="58"/>
      <c r="L1363" s="58"/>
      <c r="N1363" s="58"/>
      <c r="Q1363" s="58"/>
      <c r="R1363" s="58"/>
    </row>
    <row r="1364" spans="8:18" ht="12.75">
      <c r="H1364" s="58"/>
      <c r="J1364" s="58"/>
      <c r="L1364" s="58"/>
      <c r="N1364" s="58"/>
      <c r="Q1364" s="58"/>
      <c r="R1364" s="58"/>
    </row>
    <row r="1365" spans="8:18" ht="12.75">
      <c r="H1365" s="58"/>
      <c r="J1365" s="58"/>
      <c r="L1365" s="58"/>
      <c r="N1365" s="58"/>
      <c r="Q1365" s="58"/>
      <c r="R1365" s="58"/>
    </row>
    <row r="1366" spans="8:18" ht="12.75">
      <c r="H1366" s="58"/>
      <c r="J1366" s="58"/>
      <c r="L1366" s="58"/>
      <c r="N1366" s="58"/>
      <c r="Q1366" s="58"/>
      <c r="R1366" s="58"/>
    </row>
    <row r="1367" spans="8:18" ht="12.75">
      <c r="H1367" s="58"/>
      <c r="J1367" s="58"/>
      <c r="L1367" s="58"/>
      <c r="N1367" s="58"/>
      <c r="Q1367" s="58"/>
      <c r="R1367" s="58"/>
    </row>
    <row r="1368" spans="8:18" ht="12.75">
      <c r="H1368" s="58"/>
      <c r="J1368" s="58"/>
      <c r="L1368" s="58"/>
      <c r="N1368" s="58"/>
      <c r="Q1368" s="58"/>
      <c r="R1368" s="58"/>
    </row>
    <row r="1369" spans="8:18" ht="12.75">
      <c r="H1369" s="58"/>
      <c r="J1369" s="58"/>
      <c r="L1369" s="58"/>
      <c r="N1369" s="58"/>
      <c r="Q1369" s="58"/>
      <c r="R1369" s="58"/>
    </row>
    <row r="1370" spans="8:18" ht="12.75">
      <c r="H1370" s="58"/>
      <c r="J1370" s="58"/>
      <c r="L1370" s="58"/>
      <c r="N1370" s="58"/>
      <c r="Q1370" s="58"/>
      <c r="R1370" s="58"/>
    </row>
    <row r="1371" spans="8:18" ht="12.75">
      <c r="H1371" s="58"/>
      <c r="J1371" s="58"/>
      <c r="L1371" s="58"/>
      <c r="N1371" s="58"/>
      <c r="Q1371" s="58"/>
      <c r="R1371" s="58"/>
    </row>
    <row r="1372" spans="8:18" ht="12.75">
      <c r="H1372" s="58"/>
      <c r="J1372" s="58"/>
      <c r="L1372" s="58"/>
      <c r="N1372" s="58"/>
      <c r="Q1372" s="58"/>
      <c r="R1372" s="58"/>
    </row>
    <row r="1373" spans="8:18" ht="12.75">
      <c r="H1373" s="58"/>
      <c r="J1373" s="58"/>
      <c r="L1373" s="58"/>
      <c r="N1373" s="58"/>
      <c r="Q1373" s="58"/>
      <c r="R1373" s="58"/>
    </row>
    <row r="1374" spans="8:18" ht="12.75">
      <c r="H1374" s="58"/>
      <c r="J1374" s="58"/>
      <c r="L1374" s="58"/>
      <c r="N1374" s="58"/>
      <c r="Q1374" s="58"/>
      <c r="R1374" s="58"/>
    </row>
    <row r="1375" spans="8:18" ht="12.75">
      <c r="H1375" s="58"/>
      <c r="J1375" s="58"/>
      <c r="L1375" s="58"/>
      <c r="N1375" s="58"/>
      <c r="Q1375" s="58"/>
      <c r="R1375" s="58"/>
    </row>
    <row r="1376" spans="8:18" ht="12.75">
      <c r="H1376" s="58"/>
      <c r="J1376" s="58"/>
      <c r="L1376" s="58"/>
      <c r="N1376" s="58"/>
      <c r="Q1376" s="58"/>
      <c r="R1376" s="58"/>
    </row>
    <row r="1377" spans="8:18" ht="12.75">
      <c r="H1377" s="58"/>
      <c r="J1377" s="58"/>
      <c r="L1377" s="58"/>
      <c r="N1377" s="58"/>
      <c r="Q1377" s="58"/>
      <c r="R1377" s="58"/>
    </row>
    <row r="1378" spans="8:18" ht="12.75">
      <c r="H1378" s="58"/>
      <c r="J1378" s="58"/>
      <c r="L1378" s="58"/>
      <c r="N1378" s="58"/>
      <c r="Q1378" s="58"/>
      <c r="R1378" s="58"/>
    </row>
    <row r="1379" spans="8:18" ht="12.75">
      <c r="H1379" s="58"/>
      <c r="J1379" s="58"/>
      <c r="L1379" s="58"/>
      <c r="N1379" s="58"/>
      <c r="Q1379" s="58"/>
      <c r="R1379" s="58"/>
    </row>
    <row r="1380" spans="8:18" ht="12.75">
      <c r="H1380" s="58"/>
      <c r="J1380" s="58"/>
      <c r="L1380" s="58"/>
      <c r="N1380" s="58"/>
      <c r="Q1380" s="58"/>
      <c r="R1380" s="58"/>
    </row>
    <row r="1381" spans="8:18" ht="12.75">
      <c r="H1381" s="58"/>
      <c r="J1381" s="58"/>
      <c r="L1381" s="58"/>
      <c r="N1381" s="58"/>
      <c r="Q1381" s="58"/>
      <c r="R1381" s="58"/>
    </row>
    <row r="1382" spans="8:18" ht="12.75">
      <c r="H1382" s="58"/>
      <c r="J1382" s="58"/>
      <c r="L1382" s="58"/>
      <c r="N1382" s="58"/>
      <c r="Q1382" s="58"/>
      <c r="R1382" s="58"/>
    </row>
    <row r="1383" spans="8:18" ht="12.75">
      <c r="H1383" s="58"/>
      <c r="J1383" s="58"/>
      <c r="L1383" s="58"/>
      <c r="N1383" s="58"/>
      <c r="Q1383" s="58"/>
      <c r="R1383" s="58"/>
    </row>
    <row r="1384" spans="8:18" ht="12.75">
      <c r="H1384" s="58"/>
      <c r="J1384" s="58"/>
      <c r="L1384" s="58"/>
      <c r="N1384" s="58"/>
      <c r="Q1384" s="58"/>
      <c r="R1384" s="58"/>
    </row>
    <row r="1385" spans="8:18" ht="12.75">
      <c r="H1385" s="58"/>
      <c r="J1385" s="58"/>
      <c r="L1385" s="58"/>
      <c r="N1385" s="58"/>
      <c r="Q1385" s="58"/>
      <c r="R1385" s="58"/>
    </row>
    <row r="1386" spans="8:18" ht="12.75">
      <c r="H1386" s="58"/>
      <c r="J1386" s="58"/>
      <c r="L1386" s="58"/>
      <c r="N1386" s="58"/>
      <c r="Q1386" s="58"/>
      <c r="R1386" s="58"/>
    </row>
    <row r="1387" spans="8:18" ht="12.75">
      <c r="H1387" s="58"/>
      <c r="J1387" s="58"/>
      <c r="L1387" s="58"/>
      <c r="N1387" s="58"/>
      <c r="Q1387" s="58"/>
      <c r="R1387" s="58"/>
    </row>
    <row r="1388" spans="8:18" ht="12.75">
      <c r="H1388" s="58"/>
      <c r="J1388" s="58"/>
      <c r="L1388" s="58"/>
      <c r="N1388" s="58"/>
      <c r="Q1388" s="58"/>
      <c r="R1388" s="58"/>
    </row>
    <row r="1389" spans="8:18" ht="12.75">
      <c r="H1389" s="58"/>
      <c r="J1389" s="58"/>
      <c r="L1389" s="58"/>
      <c r="N1389" s="58"/>
      <c r="Q1389" s="58"/>
      <c r="R1389" s="58"/>
    </row>
    <row r="1390" spans="8:18" ht="12.75">
      <c r="H1390" s="58"/>
      <c r="J1390" s="58"/>
      <c r="L1390" s="58"/>
      <c r="N1390" s="58"/>
      <c r="Q1390" s="58"/>
      <c r="R1390" s="58"/>
    </row>
    <row r="1391" spans="8:18" ht="12.75">
      <c r="H1391" s="58"/>
      <c r="J1391" s="58"/>
      <c r="L1391" s="58"/>
      <c r="N1391" s="58"/>
      <c r="Q1391" s="58"/>
      <c r="R1391" s="58"/>
    </row>
    <row r="1392" spans="8:18" ht="12.75">
      <c r="H1392" s="58"/>
      <c r="J1392" s="58"/>
      <c r="L1392" s="58"/>
      <c r="N1392" s="58"/>
      <c r="Q1392" s="58"/>
      <c r="R1392" s="58"/>
    </row>
    <row r="1393" spans="8:18" ht="12.75">
      <c r="H1393" s="58"/>
      <c r="J1393" s="58"/>
      <c r="L1393" s="58"/>
      <c r="N1393" s="58"/>
      <c r="Q1393" s="58"/>
      <c r="R1393" s="58"/>
    </row>
    <row r="1394" spans="8:18" ht="12.75">
      <c r="H1394" s="58"/>
      <c r="J1394" s="58"/>
      <c r="L1394" s="58"/>
      <c r="N1394" s="58"/>
      <c r="Q1394" s="58"/>
      <c r="R1394" s="58"/>
    </row>
    <row r="1395" spans="8:18" ht="12.75">
      <c r="H1395" s="58"/>
      <c r="J1395" s="58"/>
      <c r="L1395" s="58"/>
      <c r="N1395" s="58"/>
      <c r="Q1395" s="58"/>
      <c r="R1395" s="58"/>
    </row>
    <row r="1396" spans="8:18" ht="12.75">
      <c r="H1396" s="58"/>
      <c r="J1396" s="58"/>
      <c r="L1396" s="58"/>
      <c r="N1396" s="58"/>
      <c r="Q1396" s="58"/>
      <c r="R1396" s="58"/>
    </row>
    <row r="1397" spans="8:18" ht="12.75">
      <c r="H1397" s="58"/>
      <c r="J1397" s="58"/>
      <c r="L1397" s="58"/>
      <c r="N1397" s="58"/>
      <c r="Q1397" s="58"/>
      <c r="R1397" s="58"/>
    </row>
    <row r="1398" spans="8:18" ht="12.75">
      <c r="H1398" s="58"/>
      <c r="J1398" s="58"/>
      <c r="L1398" s="58"/>
      <c r="N1398" s="58"/>
      <c r="Q1398" s="58"/>
      <c r="R1398" s="58"/>
    </row>
    <row r="1399" spans="8:18" ht="12.75">
      <c r="H1399" s="58"/>
      <c r="J1399" s="58"/>
      <c r="L1399" s="58"/>
      <c r="N1399" s="58"/>
      <c r="Q1399" s="58"/>
      <c r="R1399" s="58"/>
    </row>
    <row r="1400" spans="8:18" ht="12.75">
      <c r="H1400" s="58"/>
      <c r="J1400" s="58"/>
      <c r="L1400" s="58"/>
      <c r="N1400" s="58"/>
      <c r="Q1400" s="58"/>
      <c r="R1400" s="58"/>
    </row>
    <row r="1401" spans="8:18" ht="12.75">
      <c r="H1401" s="58"/>
      <c r="J1401" s="58"/>
      <c r="L1401" s="58"/>
      <c r="N1401" s="58"/>
      <c r="Q1401" s="58"/>
      <c r="R1401" s="58"/>
    </row>
    <row r="1402" spans="8:18" ht="12.75">
      <c r="H1402" s="58"/>
      <c r="J1402" s="58"/>
      <c r="L1402" s="58"/>
      <c r="N1402" s="58"/>
      <c r="Q1402" s="58"/>
      <c r="R1402" s="58"/>
    </row>
    <row r="1403" spans="8:18" ht="12.75">
      <c r="H1403" s="58"/>
      <c r="J1403" s="58"/>
      <c r="L1403" s="58"/>
      <c r="N1403" s="58"/>
      <c r="Q1403" s="58"/>
      <c r="R1403" s="58"/>
    </row>
    <row r="1404" spans="8:18" ht="12.75">
      <c r="H1404" s="58"/>
      <c r="J1404" s="58"/>
      <c r="L1404" s="58"/>
      <c r="N1404" s="58"/>
      <c r="Q1404" s="58"/>
      <c r="R1404" s="58"/>
    </row>
    <row r="1405" spans="8:18" ht="12.75">
      <c r="H1405" s="58"/>
      <c r="J1405" s="58"/>
      <c r="L1405" s="58"/>
      <c r="N1405" s="58"/>
      <c r="Q1405" s="58"/>
      <c r="R1405" s="58"/>
    </row>
    <row r="1406" spans="8:18" ht="12.75">
      <c r="H1406" s="58"/>
      <c r="J1406" s="58"/>
      <c r="L1406" s="58"/>
      <c r="N1406" s="58"/>
      <c r="Q1406" s="58"/>
      <c r="R1406" s="58"/>
    </row>
    <row r="1407" spans="8:18" ht="12.75">
      <c r="H1407" s="58"/>
      <c r="J1407" s="58"/>
      <c r="L1407" s="58"/>
      <c r="N1407" s="58"/>
      <c r="Q1407" s="58"/>
      <c r="R1407" s="58"/>
    </row>
    <row r="1408" spans="8:18" ht="12.75">
      <c r="H1408" s="58"/>
      <c r="J1408" s="58"/>
      <c r="L1408" s="58"/>
      <c r="N1408" s="58"/>
      <c r="Q1408" s="58"/>
      <c r="R1408" s="58"/>
    </row>
    <row r="1409" spans="8:18" ht="12.75">
      <c r="H1409" s="58"/>
      <c r="J1409" s="58"/>
      <c r="L1409" s="58"/>
      <c r="N1409" s="58"/>
      <c r="Q1409" s="58"/>
      <c r="R1409" s="58"/>
    </row>
    <row r="1410" spans="8:18" ht="12.75">
      <c r="H1410" s="58"/>
      <c r="J1410" s="58"/>
      <c r="L1410" s="58"/>
      <c r="N1410" s="58"/>
      <c r="Q1410" s="58"/>
      <c r="R1410" s="58"/>
    </row>
    <row r="1411" spans="8:18" ht="12.75">
      <c r="H1411" s="58"/>
      <c r="J1411" s="58"/>
      <c r="L1411" s="58"/>
      <c r="N1411" s="58"/>
      <c r="Q1411" s="58"/>
      <c r="R1411" s="58"/>
    </row>
    <row r="1412" spans="8:18" ht="12.75">
      <c r="H1412" s="58"/>
      <c r="J1412" s="58"/>
      <c r="L1412" s="58"/>
      <c r="N1412" s="58"/>
      <c r="Q1412" s="58"/>
      <c r="R1412" s="58"/>
    </row>
    <row r="1413" spans="8:18" ht="12.75">
      <c r="H1413" s="58"/>
      <c r="J1413" s="58"/>
      <c r="L1413" s="58"/>
      <c r="N1413" s="58"/>
      <c r="Q1413" s="58"/>
      <c r="R1413" s="58"/>
    </row>
    <row r="1414" spans="8:18" ht="12.75">
      <c r="H1414" s="58"/>
      <c r="J1414" s="58"/>
      <c r="L1414" s="58"/>
      <c r="N1414" s="58"/>
      <c r="Q1414" s="58"/>
      <c r="R1414" s="58"/>
    </row>
    <row r="1415" spans="8:18" ht="12.75">
      <c r="H1415" s="58"/>
      <c r="J1415" s="58"/>
      <c r="L1415" s="58"/>
      <c r="N1415" s="58"/>
      <c r="Q1415" s="58"/>
      <c r="R1415" s="58"/>
    </row>
    <row r="1416" spans="8:18" ht="12.75">
      <c r="H1416" s="58"/>
      <c r="J1416" s="58"/>
      <c r="L1416" s="58"/>
      <c r="N1416" s="58"/>
      <c r="Q1416" s="58"/>
      <c r="R1416" s="58"/>
    </row>
    <row r="1417" spans="8:18" ht="12.75">
      <c r="H1417" s="58"/>
      <c r="J1417" s="58"/>
      <c r="L1417" s="58"/>
      <c r="N1417" s="58"/>
      <c r="Q1417" s="58"/>
      <c r="R1417" s="58"/>
    </row>
    <row r="1418" spans="8:18" ht="12.75">
      <c r="H1418" s="58"/>
      <c r="J1418" s="58"/>
      <c r="L1418" s="58"/>
      <c r="N1418" s="58"/>
      <c r="Q1418" s="58"/>
      <c r="R1418" s="58"/>
    </row>
    <row r="1419" spans="8:18" ht="12.75">
      <c r="H1419" s="58"/>
      <c r="J1419" s="58"/>
      <c r="L1419" s="58"/>
      <c r="N1419" s="58"/>
      <c r="Q1419" s="58"/>
      <c r="R1419" s="58"/>
    </row>
    <row r="1420" spans="8:18" ht="12.75">
      <c r="H1420" s="58"/>
      <c r="J1420" s="58"/>
      <c r="L1420" s="58"/>
      <c r="N1420" s="58"/>
      <c r="Q1420" s="58"/>
      <c r="R1420" s="58"/>
    </row>
    <row r="1421" spans="8:18" ht="12.75">
      <c r="H1421" s="58"/>
      <c r="J1421" s="58"/>
      <c r="L1421" s="58"/>
      <c r="N1421" s="58"/>
      <c r="Q1421" s="58"/>
      <c r="R1421" s="58"/>
    </row>
    <row r="1422" spans="8:18" ht="12.75">
      <c r="H1422" s="58"/>
      <c r="J1422" s="58"/>
      <c r="L1422" s="58"/>
      <c r="N1422" s="58"/>
      <c r="Q1422" s="58"/>
      <c r="R1422" s="58"/>
    </row>
    <row r="1423" spans="8:18" ht="12.75">
      <c r="H1423" s="58"/>
      <c r="J1423" s="58"/>
      <c r="L1423" s="58"/>
      <c r="N1423" s="58"/>
      <c r="Q1423" s="58"/>
      <c r="R1423" s="58"/>
    </row>
    <row r="1424" spans="8:18" ht="12.75">
      <c r="H1424" s="58"/>
      <c r="J1424" s="58"/>
      <c r="L1424" s="58"/>
      <c r="N1424" s="58"/>
      <c r="Q1424" s="58"/>
      <c r="R1424" s="58"/>
    </row>
    <row r="1425" spans="8:18" ht="12.75">
      <c r="H1425" s="58"/>
      <c r="J1425" s="58"/>
      <c r="L1425" s="58"/>
      <c r="N1425" s="58"/>
      <c r="Q1425" s="58"/>
      <c r="R1425" s="58"/>
    </row>
    <row r="1426" spans="8:18" ht="12.75">
      <c r="H1426" s="58"/>
      <c r="J1426" s="58"/>
      <c r="L1426" s="58"/>
      <c r="N1426" s="58"/>
      <c r="Q1426" s="58"/>
      <c r="R1426" s="58"/>
    </row>
    <row r="1427" spans="8:18" ht="12.75">
      <c r="H1427" s="58"/>
      <c r="J1427" s="58"/>
      <c r="L1427" s="58"/>
      <c r="N1427" s="58"/>
      <c r="Q1427" s="58"/>
      <c r="R1427" s="58"/>
    </row>
    <row r="1428" spans="8:18" ht="12.75">
      <c r="H1428" s="58"/>
      <c r="J1428" s="58"/>
      <c r="L1428" s="58"/>
      <c r="N1428" s="58"/>
      <c r="Q1428" s="58"/>
      <c r="R1428" s="58"/>
    </row>
    <row r="1429" spans="8:18" ht="12.75">
      <c r="H1429" s="58"/>
      <c r="J1429" s="58"/>
      <c r="L1429" s="58"/>
      <c r="N1429" s="58"/>
      <c r="Q1429" s="58"/>
      <c r="R1429" s="58"/>
    </row>
    <row r="1430" spans="8:18" ht="12.75">
      <c r="H1430" s="58"/>
      <c r="J1430" s="58"/>
      <c r="L1430" s="58"/>
      <c r="N1430" s="58"/>
      <c r="Q1430" s="58"/>
      <c r="R1430" s="58"/>
    </row>
    <row r="1431" spans="8:18" ht="12.75">
      <c r="H1431" s="58"/>
      <c r="J1431" s="58"/>
      <c r="L1431" s="58"/>
      <c r="N1431" s="58"/>
      <c r="Q1431" s="58"/>
      <c r="R1431" s="58"/>
    </row>
    <row r="1432" spans="8:18" ht="12.75">
      <c r="H1432" s="58"/>
      <c r="J1432" s="58"/>
      <c r="L1432" s="58"/>
      <c r="N1432" s="58"/>
      <c r="Q1432" s="58"/>
      <c r="R1432" s="58"/>
    </row>
    <row r="1433" spans="8:18" ht="12.75">
      <c r="H1433" s="58"/>
      <c r="J1433" s="58"/>
      <c r="L1433" s="58"/>
      <c r="N1433" s="58"/>
      <c r="Q1433" s="58"/>
      <c r="R1433" s="58"/>
    </row>
    <row r="1434" spans="8:18" ht="12.75">
      <c r="H1434" s="58"/>
      <c r="J1434" s="58"/>
      <c r="L1434" s="58"/>
      <c r="N1434" s="58"/>
      <c r="Q1434" s="58"/>
      <c r="R1434" s="58"/>
    </row>
    <row r="1435" spans="8:18" ht="12.75">
      <c r="H1435" s="58"/>
      <c r="J1435" s="58"/>
      <c r="L1435" s="58"/>
      <c r="N1435" s="58"/>
      <c r="Q1435" s="58"/>
      <c r="R1435" s="58"/>
    </row>
    <row r="1436" spans="8:18" ht="12.75">
      <c r="H1436" s="58"/>
      <c r="J1436" s="58"/>
      <c r="L1436" s="58"/>
      <c r="N1436" s="58"/>
      <c r="Q1436" s="58"/>
      <c r="R1436" s="58"/>
    </row>
    <row r="1437" spans="8:18" ht="12.75">
      <c r="H1437" s="58"/>
      <c r="J1437" s="58"/>
      <c r="L1437" s="58"/>
      <c r="N1437" s="58"/>
      <c r="Q1437" s="58"/>
      <c r="R1437" s="58"/>
    </row>
    <row r="1438" spans="8:18" ht="12.75">
      <c r="H1438" s="58"/>
      <c r="J1438" s="58"/>
      <c r="L1438" s="58"/>
      <c r="N1438" s="58"/>
      <c r="Q1438" s="58"/>
      <c r="R1438" s="58"/>
    </row>
    <row r="1439" spans="8:18" ht="12.75">
      <c r="H1439" s="58"/>
      <c r="J1439" s="58"/>
      <c r="L1439" s="58"/>
      <c r="N1439" s="58"/>
      <c r="Q1439" s="58"/>
      <c r="R1439" s="58"/>
    </row>
    <row r="1440" spans="8:18" ht="12.75">
      <c r="H1440" s="58"/>
      <c r="J1440" s="58"/>
      <c r="L1440" s="58"/>
      <c r="N1440" s="58"/>
      <c r="Q1440" s="58"/>
      <c r="R1440" s="58"/>
    </row>
    <row r="1441" spans="8:18" ht="12.75">
      <c r="H1441" s="58"/>
      <c r="J1441" s="58"/>
      <c r="L1441" s="58"/>
      <c r="N1441" s="58"/>
      <c r="Q1441" s="58"/>
      <c r="R1441" s="58"/>
    </row>
    <row r="1442" spans="8:18" ht="12.75">
      <c r="H1442" s="58"/>
      <c r="J1442" s="58"/>
      <c r="L1442" s="58"/>
      <c r="N1442" s="58"/>
      <c r="Q1442" s="58"/>
      <c r="R1442" s="58"/>
    </row>
    <row r="1443" spans="8:18" ht="12.75">
      <c r="H1443" s="58"/>
      <c r="J1443" s="58"/>
      <c r="L1443" s="58"/>
      <c r="N1443" s="58"/>
      <c r="Q1443" s="58"/>
      <c r="R1443" s="58"/>
    </row>
    <row r="1444" spans="8:18" ht="12.75">
      <c r="H1444" s="58"/>
      <c r="J1444" s="58"/>
      <c r="L1444" s="58"/>
      <c r="N1444" s="58"/>
      <c r="Q1444" s="58"/>
      <c r="R1444" s="58"/>
    </row>
    <row r="1445" spans="8:18" ht="12.75">
      <c r="H1445" s="58"/>
      <c r="J1445" s="58"/>
      <c r="L1445" s="58"/>
      <c r="N1445" s="58"/>
      <c r="Q1445" s="58"/>
      <c r="R1445" s="58"/>
    </row>
    <row r="1446" spans="8:18" ht="12.75">
      <c r="H1446" s="58"/>
      <c r="J1446" s="58"/>
      <c r="L1446" s="58"/>
      <c r="N1446" s="58"/>
      <c r="Q1446" s="58"/>
      <c r="R1446" s="58"/>
    </row>
    <row r="1447" spans="8:18" ht="12.75">
      <c r="H1447" s="58"/>
      <c r="J1447" s="58"/>
      <c r="L1447" s="58"/>
      <c r="N1447" s="58"/>
      <c r="Q1447" s="58"/>
      <c r="R1447" s="58"/>
    </row>
    <row r="1448" spans="8:18" ht="12.75">
      <c r="H1448" s="58"/>
      <c r="J1448" s="58"/>
      <c r="L1448" s="58"/>
      <c r="N1448" s="58"/>
      <c r="Q1448" s="58"/>
      <c r="R1448" s="58"/>
    </row>
    <row r="1449" spans="8:18" ht="12.75">
      <c r="H1449" s="58"/>
      <c r="J1449" s="58"/>
      <c r="L1449" s="58"/>
      <c r="N1449" s="58"/>
      <c r="Q1449" s="58"/>
      <c r="R1449" s="58"/>
    </row>
    <row r="1450" spans="8:18" ht="12.75">
      <c r="H1450" s="58"/>
      <c r="J1450" s="58"/>
      <c r="L1450" s="58"/>
      <c r="N1450" s="58"/>
      <c r="Q1450" s="58"/>
      <c r="R1450" s="58"/>
    </row>
    <row r="1451" spans="8:18" ht="12.75">
      <c r="H1451" s="58"/>
      <c r="J1451" s="58"/>
      <c r="L1451" s="58"/>
      <c r="N1451" s="58"/>
      <c r="Q1451" s="58"/>
      <c r="R1451" s="58"/>
    </row>
    <row r="1452" spans="8:18" ht="12.75">
      <c r="H1452" s="58"/>
      <c r="J1452" s="58"/>
      <c r="L1452" s="58"/>
      <c r="N1452" s="58"/>
      <c r="Q1452" s="58"/>
      <c r="R1452" s="58"/>
    </row>
    <row r="1453" spans="8:18" ht="12.75">
      <c r="H1453" s="58"/>
      <c r="J1453" s="58"/>
      <c r="L1453" s="58"/>
      <c r="N1453" s="58"/>
      <c r="Q1453" s="58"/>
      <c r="R1453" s="58"/>
    </row>
    <row r="1454" spans="8:18" ht="12.75">
      <c r="H1454" s="58"/>
      <c r="J1454" s="58"/>
      <c r="L1454" s="58"/>
      <c r="N1454" s="58"/>
      <c r="Q1454" s="58"/>
      <c r="R1454" s="58"/>
    </row>
    <row r="1455" spans="8:18" ht="12.75">
      <c r="H1455" s="58"/>
      <c r="J1455" s="58"/>
      <c r="L1455" s="58"/>
      <c r="N1455" s="58"/>
      <c r="Q1455" s="58"/>
      <c r="R1455" s="58"/>
    </row>
    <row r="1456" spans="8:18" ht="12.75">
      <c r="H1456" s="58"/>
      <c r="J1456" s="58"/>
      <c r="L1456" s="58"/>
      <c r="N1456" s="58"/>
      <c r="Q1456" s="58"/>
      <c r="R1456" s="58"/>
    </row>
    <row r="1457" spans="8:18" ht="12.75">
      <c r="H1457" s="58"/>
      <c r="J1457" s="58"/>
      <c r="L1457" s="58"/>
      <c r="N1457" s="58"/>
      <c r="Q1457" s="58"/>
      <c r="R1457" s="58"/>
    </row>
    <row r="1458" spans="8:18" ht="12.75">
      <c r="H1458" s="58"/>
      <c r="J1458" s="58"/>
      <c r="L1458" s="58"/>
      <c r="N1458" s="58"/>
      <c r="Q1458" s="58"/>
      <c r="R1458" s="58"/>
    </row>
    <row r="1459" spans="8:18" ht="12.75">
      <c r="H1459" s="58"/>
      <c r="J1459" s="58"/>
      <c r="L1459" s="58"/>
      <c r="N1459" s="58"/>
      <c r="Q1459" s="58"/>
      <c r="R1459" s="58"/>
    </row>
    <row r="1460" spans="8:18" ht="12.75">
      <c r="H1460" s="58"/>
      <c r="J1460" s="58"/>
      <c r="L1460" s="58"/>
      <c r="N1460" s="58"/>
      <c r="Q1460" s="58"/>
      <c r="R1460" s="58"/>
    </row>
    <row r="1461" spans="8:18" ht="12.75">
      <c r="H1461" s="58"/>
      <c r="J1461" s="58"/>
      <c r="L1461" s="58"/>
      <c r="N1461" s="58"/>
      <c r="Q1461" s="58"/>
      <c r="R1461" s="58"/>
    </row>
    <row r="1462" spans="8:18" ht="12.75">
      <c r="H1462" s="58"/>
      <c r="J1462" s="58"/>
      <c r="L1462" s="58"/>
      <c r="N1462" s="58"/>
      <c r="Q1462" s="58"/>
      <c r="R1462" s="58"/>
    </row>
    <row r="1463" spans="8:18" ht="12.75">
      <c r="H1463" s="58"/>
      <c r="J1463" s="58"/>
      <c r="L1463" s="58"/>
      <c r="N1463" s="58"/>
      <c r="Q1463" s="58"/>
      <c r="R1463" s="58"/>
    </row>
    <row r="1464" spans="8:18" ht="12.75">
      <c r="H1464" s="58"/>
      <c r="J1464" s="58"/>
      <c r="L1464" s="58"/>
      <c r="N1464" s="58"/>
      <c r="Q1464" s="58"/>
      <c r="R1464" s="58"/>
    </row>
    <row r="1465" spans="8:18" ht="12.75">
      <c r="H1465" s="58"/>
      <c r="J1465" s="58"/>
      <c r="L1465" s="58"/>
      <c r="N1465" s="58"/>
      <c r="Q1465" s="58"/>
      <c r="R1465" s="58"/>
    </row>
    <row r="1466" spans="8:18" ht="12.75">
      <c r="H1466" s="58"/>
      <c r="J1466" s="58"/>
      <c r="L1466" s="58"/>
      <c r="N1466" s="58"/>
      <c r="Q1466" s="58"/>
      <c r="R1466" s="58"/>
    </row>
    <row r="1467" spans="8:18" ht="12.75">
      <c r="H1467" s="58"/>
      <c r="J1467" s="58"/>
      <c r="L1467" s="58"/>
      <c r="N1467" s="58"/>
      <c r="Q1467" s="58"/>
      <c r="R1467" s="58"/>
    </row>
    <row r="1468" spans="8:18" ht="12.75">
      <c r="H1468" s="58"/>
      <c r="J1468" s="58"/>
      <c r="L1468" s="58"/>
      <c r="N1468" s="58"/>
      <c r="Q1468" s="58"/>
      <c r="R1468" s="58"/>
    </row>
    <row r="1469" spans="8:18" ht="12.75">
      <c r="H1469" s="58"/>
      <c r="J1469" s="58"/>
      <c r="L1469" s="58"/>
      <c r="N1469" s="58"/>
      <c r="Q1469" s="58"/>
      <c r="R1469" s="58"/>
    </row>
    <row r="1470" spans="8:18" ht="12.75">
      <c r="H1470" s="58"/>
      <c r="J1470" s="58"/>
      <c r="L1470" s="58"/>
      <c r="N1470" s="58"/>
      <c r="Q1470" s="58"/>
      <c r="R1470" s="58"/>
    </row>
    <row r="1471" spans="8:18" ht="12.75">
      <c r="H1471" s="58"/>
      <c r="J1471" s="58"/>
      <c r="L1471" s="58"/>
      <c r="N1471" s="58"/>
      <c r="Q1471" s="58"/>
      <c r="R1471" s="58"/>
    </row>
    <row r="1472" spans="8:18" ht="12.75">
      <c r="H1472" s="58"/>
      <c r="J1472" s="58"/>
      <c r="L1472" s="58"/>
      <c r="N1472" s="58"/>
      <c r="Q1472" s="58"/>
      <c r="R1472" s="58"/>
    </row>
    <row r="1473" spans="8:18" ht="12.75">
      <c r="H1473" s="58"/>
      <c r="J1473" s="58"/>
      <c r="L1473" s="58"/>
      <c r="N1473" s="58"/>
      <c r="Q1473" s="58"/>
      <c r="R1473" s="58"/>
    </row>
    <row r="1474" spans="8:18" ht="12.75">
      <c r="H1474" s="58"/>
      <c r="J1474" s="58"/>
      <c r="L1474" s="58"/>
      <c r="N1474" s="58"/>
      <c r="Q1474" s="58"/>
      <c r="R1474" s="58"/>
    </row>
    <row r="1475" spans="8:18" ht="12.75">
      <c r="H1475" s="58"/>
      <c r="J1475" s="58"/>
      <c r="L1475" s="58"/>
      <c r="N1475" s="58"/>
      <c r="Q1475" s="58"/>
      <c r="R1475" s="58"/>
    </row>
    <row r="1476" spans="8:18" ht="12.75">
      <c r="H1476" s="58"/>
      <c r="J1476" s="58"/>
      <c r="L1476" s="58"/>
      <c r="N1476" s="58"/>
      <c r="Q1476" s="58"/>
      <c r="R1476" s="58"/>
    </row>
    <row r="1477" spans="8:18" ht="12.75">
      <c r="H1477" s="58"/>
      <c r="J1477" s="58"/>
      <c r="L1477" s="58"/>
      <c r="N1477" s="58"/>
      <c r="Q1477" s="58"/>
      <c r="R1477" s="58"/>
    </row>
    <row r="1478" spans="8:18" ht="12.75">
      <c r="H1478" s="58"/>
      <c r="J1478" s="58"/>
      <c r="L1478" s="58"/>
      <c r="N1478" s="58"/>
      <c r="Q1478" s="58"/>
      <c r="R1478" s="58"/>
    </row>
    <row r="1479" spans="8:18" ht="12.75">
      <c r="H1479" s="58"/>
      <c r="J1479" s="58"/>
      <c r="L1479" s="58"/>
      <c r="N1479" s="58"/>
      <c r="Q1479" s="58"/>
      <c r="R1479" s="58"/>
    </row>
    <row r="1480" spans="8:18" ht="12.75">
      <c r="H1480" s="58"/>
      <c r="J1480" s="58"/>
      <c r="L1480" s="58"/>
      <c r="N1480" s="58"/>
      <c r="Q1480" s="58"/>
      <c r="R1480" s="58"/>
    </row>
    <row r="1481" spans="8:18" ht="12.75">
      <c r="H1481" s="58"/>
      <c r="J1481" s="58"/>
      <c r="L1481" s="58"/>
      <c r="N1481" s="58"/>
      <c r="Q1481" s="58"/>
      <c r="R1481" s="58"/>
    </row>
    <row r="1482" spans="8:18" ht="12.75">
      <c r="H1482" s="58"/>
      <c r="J1482" s="58"/>
      <c r="L1482" s="58"/>
      <c r="N1482" s="58"/>
      <c r="Q1482" s="58"/>
      <c r="R1482" s="58"/>
    </row>
    <row r="1483" spans="8:18" ht="12.75">
      <c r="H1483" s="58"/>
      <c r="J1483" s="58"/>
      <c r="L1483" s="58"/>
      <c r="N1483" s="58"/>
      <c r="Q1483" s="58"/>
      <c r="R1483" s="58"/>
    </row>
    <row r="1484" spans="8:18" ht="12.75">
      <c r="H1484" s="58"/>
      <c r="J1484" s="58"/>
      <c r="L1484" s="58"/>
      <c r="N1484" s="58"/>
      <c r="Q1484" s="58"/>
      <c r="R1484" s="58"/>
    </row>
    <row r="1485" spans="8:18" ht="12.75">
      <c r="H1485" s="58"/>
      <c r="J1485" s="58"/>
      <c r="L1485" s="58"/>
      <c r="N1485" s="58"/>
      <c r="Q1485" s="58"/>
      <c r="R1485" s="58"/>
    </row>
    <row r="1486" spans="8:18" ht="12.75">
      <c r="H1486" s="58"/>
      <c r="J1486" s="58"/>
      <c r="L1486" s="58"/>
      <c r="N1486" s="58"/>
      <c r="Q1486" s="58"/>
      <c r="R1486" s="58"/>
    </row>
    <row r="1487" spans="8:18" ht="12.75">
      <c r="H1487" s="58"/>
      <c r="J1487" s="58"/>
      <c r="L1487" s="58"/>
      <c r="N1487" s="58"/>
      <c r="Q1487" s="58"/>
      <c r="R1487" s="58"/>
    </row>
    <row r="1488" spans="8:18" ht="12.75">
      <c r="H1488" s="58"/>
      <c r="J1488" s="58"/>
      <c r="L1488" s="58"/>
      <c r="N1488" s="58"/>
      <c r="Q1488" s="58"/>
      <c r="R1488" s="58"/>
    </row>
    <row r="1489" spans="8:18" ht="12.75">
      <c r="H1489" s="58"/>
      <c r="J1489" s="58"/>
      <c r="L1489" s="58"/>
      <c r="N1489" s="58"/>
      <c r="Q1489" s="58"/>
      <c r="R1489" s="58"/>
    </row>
    <row r="1490" spans="8:18" ht="12.75">
      <c r="H1490" s="58"/>
      <c r="J1490" s="58"/>
      <c r="L1490" s="58"/>
      <c r="N1490" s="58"/>
      <c r="Q1490" s="58"/>
      <c r="R1490" s="58"/>
    </row>
    <row r="1491" spans="8:18" ht="12.75">
      <c r="H1491" s="58"/>
      <c r="J1491" s="58"/>
      <c r="L1491" s="58"/>
      <c r="N1491" s="58"/>
      <c r="Q1491" s="58"/>
      <c r="R1491" s="58"/>
    </row>
    <row r="1492" spans="8:18" ht="12.75">
      <c r="H1492" s="58"/>
      <c r="J1492" s="58"/>
      <c r="L1492" s="58"/>
      <c r="N1492" s="58"/>
      <c r="Q1492" s="58"/>
      <c r="R1492" s="58"/>
    </row>
    <row r="1493" spans="8:18" ht="12.75">
      <c r="H1493" s="58"/>
      <c r="J1493" s="58"/>
      <c r="L1493" s="58"/>
      <c r="N1493" s="58"/>
      <c r="Q1493" s="58"/>
      <c r="R1493" s="58"/>
    </row>
    <row r="1494" spans="8:18" ht="12.75">
      <c r="H1494" s="58"/>
      <c r="J1494" s="58"/>
      <c r="L1494" s="58"/>
      <c r="N1494" s="58"/>
      <c r="Q1494" s="58"/>
      <c r="R1494" s="58"/>
    </row>
    <row r="1495" spans="8:18" ht="12.75">
      <c r="H1495" s="58"/>
      <c r="J1495" s="58"/>
      <c r="L1495" s="58"/>
      <c r="N1495" s="58"/>
      <c r="Q1495" s="58"/>
      <c r="R1495" s="58"/>
    </row>
    <row r="1496" spans="8:18" ht="12.75">
      <c r="H1496" s="58"/>
      <c r="J1496" s="58"/>
      <c r="L1496" s="58"/>
      <c r="N1496" s="58"/>
      <c r="Q1496" s="58"/>
      <c r="R1496" s="58"/>
    </row>
    <row r="1497" spans="8:18" ht="12.75">
      <c r="H1497" s="58"/>
      <c r="J1497" s="58"/>
      <c r="L1497" s="58"/>
      <c r="N1497" s="58"/>
      <c r="Q1497" s="58"/>
      <c r="R1497" s="58"/>
    </row>
    <row r="1498" spans="8:18" ht="12.75">
      <c r="H1498" s="58"/>
      <c r="J1498" s="58"/>
      <c r="L1498" s="58"/>
      <c r="N1498" s="58"/>
      <c r="Q1498" s="58"/>
      <c r="R1498" s="58"/>
    </row>
    <row r="1499" spans="8:18" ht="12.75">
      <c r="H1499" s="58"/>
      <c r="J1499" s="58"/>
      <c r="L1499" s="58"/>
      <c r="N1499" s="58"/>
      <c r="Q1499" s="58"/>
      <c r="R1499" s="58"/>
    </row>
    <row r="1500" spans="8:18" ht="12.75">
      <c r="H1500" s="58"/>
      <c r="J1500" s="58"/>
      <c r="L1500" s="58"/>
      <c r="N1500" s="58"/>
      <c r="Q1500" s="58"/>
      <c r="R1500" s="58"/>
    </row>
    <row r="1501" spans="8:18" ht="12.75">
      <c r="H1501" s="58"/>
      <c r="J1501" s="58"/>
      <c r="L1501" s="58"/>
      <c r="N1501" s="58"/>
      <c r="Q1501" s="58"/>
      <c r="R1501" s="58"/>
    </row>
    <row r="1502" spans="8:18" ht="12.75">
      <c r="H1502" s="58"/>
      <c r="J1502" s="58"/>
      <c r="L1502" s="58"/>
      <c r="N1502" s="58"/>
      <c r="Q1502" s="58"/>
      <c r="R1502" s="58"/>
    </row>
    <row r="1503" spans="8:18" ht="12.75">
      <c r="H1503" s="58"/>
      <c r="J1503" s="58"/>
      <c r="L1503" s="58"/>
      <c r="N1503" s="58"/>
      <c r="Q1503" s="58"/>
      <c r="R1503" s="58"/>
    </row>
    <row r="1504" spans="8:18" ht="12.75">
      <c r="H1504" s="58"/>
      <c r="J1504" s="58"/>
      <c r="L1504" s="58"/>
      <c r="N1504" s="58"/>
      <c r="Q1504" s="58"/>
      <c r="R1504" s="58"/>
    </row>
    <row r="1505" spans="8:18" ht="12.75">
      <c r="H1505" s="58"/>
      <c r="J1505" s="58"/>
      <c r="L1505" s="58"/>
      <c r="N1505" s="58"/>
      <c r="Q1505" s="58"/>
      <c r="R1505" s="58"/>
    </row>
    <row r="1506" spans="8:18" ht="12.75">
      <c r="H1506" s="58"/>
      <c r="J1506" s="58"/>
      <c r="L1506" s="58"/>
      <c r="N1506" s="58"/>
      <c r="Q1506" s="58"/>
      <c r="R1506" s="58"/>
    </row>
    <row r="1507" spans="8:18" ht="12.75">
      <c r="H1507" s="58"/>
      <c r="J1507" s="58"/>
      <c r="L1507" s="58"/>
      <c r="N1507" s="58"/>
      <c r="Q1507" s="58"/>
      <c r="R1507" s="58"/>
    </row>
    <row r="1508" spans="8:18" ht="12.75">
      <c r="H1508" s="58"/>
      <c r="J1508" s="58"/>
      <c r="L1508" s="58"/>
      <c r="N1508" s="58"/>
      <c r="Q1508" s="58"/>
      <c r="R1508" s="58"/>
    </row>
    <row r="1509" spans="8:18" ht="12.75">
      <c r="H1509" s="58"/>
      <c r="J1509" s="58"/>
      <c r="L1509" s="58"/>
      <c r="N1509" s="58"/>
      <c r="Q1509" s="58"/>
      <c r="R1509" s="58"/>
    </row>
    <row r="1510" spans="8:18" ht="12.75">
      <c r="H1510" s="58"/>
      <c r="J1510" s="58"/>
      <c r="L1510" s="58"/>
      <c r="N1510" s="58"/>
      <c r="Q1510" s="58"/>
      <c r="R1510" s="58"/>
    </row>
    <row r="1511" spans="8:18" ht="12.75">
      <c r="H1511" s="58"/>
      <c r="J1511" s="58"/>
      <c r="L1511" s="58"/>
      <c r="N1511" s="58"/>
      <c r="Q1511" s="58"/>
      <c r="R1511" s="58"/>
    </row>
    <row r="1512" spans="8:18" ht="12.75">
      <c r="H1512" s="58"/>
      <c r="J1512" s="58"/>
      <c r="L1512" s="58"/>
      <c r="N1512" s="58"/>
      <c r="Q1512" s="58"/>
      <c r="R1512" s="58"/>
    </row>
    <row r="1513" spans="8:18" ht="12.75">
      <c r="H1513" s="58"/>
      <c r="J1513" s="58"/>
      <c r="L1513" s="58"/>
      <c r="N1513" s="58"/>
      <c r="Q1513" s="58"/>
      <c r="R1513" s="58"/>
    </row>
    <row r="1514" spans="8:18" ht="12.75">
      <c r="H1514" s="58"/>
      <c r="J1514" s="58"/>
      <c r="L1514" s="58"/>
      <c r="N1514" s="58"/>
      <c r="Q1514" s="58"/>
      <c r="R1514" s="58"/>
    </row>
    <row r="1515" spans="8:18" ht="12.75">
      <c r="H1515" s="58"/>
      <c r="J1515" s="58"/>
      <c r="L1515" s="58"/>
      <c r="N1515" s="58"/>
      <c r="Q1515" s="58"/>
      <c r="R1515" s="58"/>
    </row>
    <row r="1516" spans="8:18" ht="12.75">
      <c r="H1516" s="58"/>
      <c r="J1516" s="58"/>
      <c r="L1516" s="58"/>
      <c r="N1516" s="58"/>
      <c r="Q1516" s="58"/>
      <c r="R1516" s="58"/>
    </row>
    <row r="1517" spans="8:18" ht="12.75">
      <c r="H1517" s="58"/>
      <c r="J1517" s="58"/>
      <c r="L1517" s="58"/>
      <c r="N1517" s="58"/>
      <c r="Q1517" s="58"/>
      <c r="R1517" s="58"/>
    </row>
    <row r="1518" spans="8:18" ht="12.75">
      <c r="H1518" s="58"/>
      <c r="J1518" s="58"/>
      <c r="L1518" s="58"/>
      <c r="N1518" s="58"/>
      <c r="Q1518" s="58"/>
      <c r="R1518" s="58"/>
    </row>
    <row r="1519" spans="8:18" ht="12.75">
      <c r="H1519" s="58"/>
      <c r="J1519" s="58"/>
      <c r="L1519" s="58"/>
      <c r="N1519" s="58"/>
      <c r="Q1519" s="58"/>
      <c r="R1519" s="58"/>
    </row>
    <row r="1520" spans="8:18" ht="12.75">
      <c r="H1520" s="58"/>
      <c r="J1520" s="58"/>
      <c r="L1520" s="58"/>
      <c r="N1520" s="58"/>
      <c r="Q1520" s="58"/>
      <c r="R1520" s="58"/>
    </row>
    <row r="1521" spans="8:18" ht="12.75">
      <c r="H1521" s="58"/>
      <c r="J1521" s="58"/>
      <c r="L1521" s="58"/>
      <c r="N1521" s="58"/>
      <c r="Q1521" s="58"/>
      <c r="R1521" s="58"/>
    </row>
    <row r="1522" spans="8:18" ht="12.75">
      <c r="H1522" s="58"/>
      <c r="J1522" s="58"/>
      <c r="L1522" s="58"/>
      <c r="N1522" s="58"/>
      <c r="Q1522" s="58"/>
      <c r="R1522" s="58"/>
    </row>
    <row r="1523" spans="8:18" ht="12.75">
      <c r="H1523" s="58"/>
      <c r="J1523" s="58"/>
      <c r="L1523" s="58"/>
      <c r="N1523" s="58"/>
      <c r="Q1523" s="58"/>
      <c r="R1523" s="58"/>
    </row>
    <row r="1524" spans="8:18" ht="12.75">
      <c r="H1524" s="58"/>
      <c r="J1524" s="58"/>
      <c r="L1524" s="58"/>
      <c r="N1524" s="58"/>
      <c r="Q1524" s="58"/>
      <c r="R1524" s="58"/>
    </row>
    <row r="1525" spans="8:18" ht="12.75">
      <c r="H1525" s="58"/>
      <c r="J1525" s="58"/>
      <c r="L1525" s="58"/>
      <c r="N1525" s="58"/>
      <c r="Q1525" s="58"/>
      <c r="R1525" s="58"/>
    </row>
    <row r="1526" spans="8:18" ht="12.75">
      <c r="H1526" s="58"/>
      <c r="J1526" s="58"/>
      <c r="L1526" s="58"/>
      <c r="N1526" s="58"/>
      <c r="Q1526" s="58"/>
      <c r="R1526" s="58"/>
    </row>
    <row r="1527" spans="8:18" ht="12.75">
      <c r="H1527" s="58"/>
      <c r="J1527" s="58"/>
      <c r="L1527" s="58"/>
      <c r="N1527" s="58"/>
      <c r="Q1527" s="58"/>
      <c r="R1527" s="58"/>
    </row>
    <row r="1528" spans="8:18" ht="12.75">
      <c r="H1528" s="58"/>
      <c r="J1528" s="58"/>
      <c r="L1528" s="58"/>
      <c r="N1528" s="58"/>
      <c r="Q1528" s="58"/>
      <c r="R1528" s="58"/>
    </row>
    <row r="1529" spans="8:18" ht="12.75">
      <c r="H1529" s="58"/>
      <c r="J1529" s="58"/>
      <c r="L1529" s="58"/>
      <c r="N1529" s="58"/>
      <c r="Q1529" s="58"/>
      <c r="R1529" s="58"/>
    </row>
    <row r="1530" spans="8:18" ht="12.75">
      <c r="H1530" s="58"/>
      <c r="J1530" s="58"/>
      <c r="L1530" s="58"/>
      <c r="N1530" s="58"/>
      <c r="Q1530" s="58"/>
      <c r="R1530" s="58"/>
    </row>
    <row r="1531" spans="8:18" ht="12.75">
      <c r="H1531" s="58"/>
      <c r="J1531" s="58"/>
      <c r="L1531" s="58"/>
      <c r="N1531" s="58"/>
      <c r="Q1531" s="58"/>
      <c r="R1531" s="58"/>
    </row>
    <row r="1532" spans="8:18" ht="12.75">
      <c r="H1532" s="58"/>
      <c r="J1532" s="58"/>
      <c r="L1532" s="58"/>
      <c r="N1532" s="58"/>
      <c r="Q1532" s="58"/>
      <c r="R1532" s="58"/>
    </row>
    <row r="1533" spans="8:18" ht="12.75">
      <c r="H1533" s="58"/>
      <c r="J1533" s="58"/>
      <c r="L1533" s="58"/>
      <c r="N1533" s="58"/>
      <c r="Q1533" s="58"/>
      <c r="R1533" s="58"/>
    </row>
    <row r="1534" spans="8:18" ht="12.75">
      <c r="H1534" s="58"/>
      <c r="J1534" s="58"/>
      <c r="L1534" s="58"/>
      <c r="N1534" s="58"/>
      <c r="Q1534" s="58"/>
      <c r="R1534" s="58"/>
    </row>
    <row r="1535" spans="8:18" ht="12.75">
      <c r="H1535" s="58"/>
      <c r="J1535" s="58"/>
      <c r="L1535" s="58"/>
      <c r="N1535" s="58"/>
      <c r="Q1535" s="58"/>
      <c r="R1535" s="58"/>
    </row>
    <row r="1536" spans="8:18" ht="12.75">
      <c r="H1536" s="58"/>
      <c r="J1536" s="58"/>
      <c r="L1536" s="58"/>
      <c r="N1536" s="58"/>
      <c r="Q1536" s="58"/>
      <c r="R1536" s="58"/>
    </row>
    <row r="1537" spans="8:18" ht="12.75">
      <c r="H1537" s="58"/>
      <c r="J1537" s="58"/>
      <c r="L1537" s="58"/>
      <c r="N1537" s="58"/>
      <c r="Q1537" s="58"/>
      <c r="R1537" s="58"/>
    </row>
    <row r="1538" spans="8:18" ht="12.75">
      <c r="H1538" s="58"/>
      <c r="J1538" s="58"/>
      <c r="L1538" s="58"/>
      <c r="N1538" s="58"/>
      <c r="Q1538" s="58"/>
      <c r="R1538" s="58"/>
    </row>
    <row r="1539" spans="8:18" ht="12.75">
      <c r="H1539" s="58"/>
      <c r="J1539" s="58"/>
      <c r="L1539" s="58"/>
      <c r="N1539" s="58"/>
      <c r="Q1539" s="58"/>
      <c r="R1539" s="58"/>
    </row>
    <row r="1540" spans="8:18" ht="12.75">
      <c r="H1540" s="58"/>
      <c r="J1540" s="58"/>
      <c r="L1540" s="58"/>
      <c r="N1540" s="58"/>
      <c r="Q1540" s="58"/>
      <c r="R1540" s="58"/>
    </row>
    <row r="1541" spans="8:18" ht="12.75">
      <c r="H1541" s="58"/>
      <c r="J1541" s="58"/>
      <c r="L1541" s="58"/>
      <c r="N1541" s="58"/>
      <c r="Q1541" s="58"/>
      <c r="R1541" s="58"/>
    </row>
    <row r="1542" spans="8:18" ht="12.75">
      <c r="H1542" s="58"/>
      <c r="J1542" s="58"/>
      <c r="L1542" s="58"/>
      <c r="N1542" s="58"/>
      <c r="Q1542" s="58"/>
      <c r="R1542" s="58"/>
    </row>
    <row r="1543" spans="8:18" ht="12.75">
      <c r="H1543" s="58"/>
      <c r="J1543" s="58"/>
      <c r="L1543" s="58"/>
      <c r="N1543" s="58"/>
      <c r="Q1543" s="58"/>
      <c r="R1543" s="58"/>
    </row>
    <row r="1544" spans="8:18" ht="12.75">
      <c r="H1544" s="58"/>
      <c r="J1544" s="58"/>
      <c r="L1544" s="58"/>
      <c r="N1544" s="58"/>
      <c r="Q1544" s="58"/>
      <c r="R1544" s="58"/>
    </row>
    <row r="1545" spans="8:18" ht="12.75">
      <c r="H1545" s="58"/>
      <c r="J1545" s="58"/>
      <c r="L1545" s="58"/>
      <c r="N1545" s="58"/>
      <c r="Q1545" s="58"/>
      <c r="R1545" s="58"/>
    </row>
    <row r="1546" spans="8:18" ht="12.75">
      <c r="H1546" s="58"/>
      <c r="J1546" s="58"/>
      <c r="L1546" s="58"/>
      <c r="N1546" s="58"/>
      <c r="Q1546" s="58"/>
      <c r="R1546" s="58"/>
    </row>
    <row r="1547" spans="8:18" ht="12.75">
      <c r="H1547" s="58"/>
      <c r="J1547" s="58"/>
      <c r="L1547" s="58"/>
      <c r="N1547" s="58"/>
      <c r="Q1547" s="58"/>
      <c r="R1547" s="58"/>
    </row>
    <row r="1548" spans="8:18" ht="12.75">
      <c r="H1548" s="58"/>
      <c r="J1548" s="58"/>
      <c r="L1548" s="58"/>
      <c r="N1548" s="58"/>
      <c r="Q1548" s="58"/>
      <c r="R1548" s="58"/>
    </row>
    <row r="1549" spans="8:18" ht="12.75">
      <c r="H1549" s="58"/>
      <c r="J1549" s="58"/>
      <c r="L1549" s="58"/>
      <c r="N1549" s="58"/>
      <c r="Q1549" s="58"/>
      <c r="R1549" s="58"/>
    </row>
    <row r="1550" spans="8:18" ht="12.75">
      <c r="H1550" s="58"/>
      <c r="J1550" s="58"/>
      <c r="L1550" s="58"/>
      <c r="N1550" s="58"/>
      <c r="Q1550" s="58"/>
      <c r="R1550" s="58"/>
    </row>
    <row r="1551" spans="8:18" ht="12.75">
      <c r="H1551" s="58"/>
      <c r="J1551" s="58"/>
      <c r="L1551" s="58"/>
      <c r="N1551" s="58"/>
      <c r="Q1551" s="58"/>
      <c r="R1551" s="58"/>
    </row>
    <row r="1552" spans="8:18" ht="12.75">
      <c r="H1552" s="58"/>
      <c r="J1552" s="58"/>
      <c r="L1552" s="58"/>
      <c r="N1552" s="58"/>
      <c r="Q1552" s="58"/>
      <c r="R1552" s="58"/>
    </row>
    <row r="1553" spans="8:18" ht="12.75">
      <c r="H1553" s="58"/>
      <c r="J1553" s="58"/>
      <c r="L1553" s="58"/>
      <c r="N1553" s="58"/>
      <c r="Q1553" s="58"/>
      <c r="R1553" s="58"/>
    </row>
    <row r="1554" spans="8:18" ht="12.75">
      <c r="H1554" s="58"/>
      <c r="J1554" s="58"/>
      <c r="L1554" s="58"/>
      <c r="N1554" s="58"/>
      <c r="Q1554" s="58"/>
      <c r="R1554" s="58"/>
    </row>
    <row r="1555" spans="8:18" ht="12.75">
      <c r="H1555" s="58"/>
      <c r="J1555" s="58"/>
      <c r="L1555" s="58"/>
      <c r="N1555" s="58"/>
      <c r="Q1555" s="58"/>
      <c r="R1555" s="58"/>
    </row>
    <row r="1556" spans="8:18" ht="12.75">
      <c r="H1556" s="58"/>
      <c r="J1556" s="58"/>
      <c r="L1556" s="58"/>
      <c r="N1556" s="58"/>
      <c r="Q1556" s="58"/>
      <c r="R1556" s="58"/>
    </row>
    <row r="1557" spans="8:18" ht="12.75">
      <c r="H1557" s="58"/>
      <c r="J1557" s="58"/>
      <c r="L1557" s="58"/>
      <c r="N1557" s="58"/>
      <c r="Q1557" s="58"/>
      <c r="R1557" s="58"/>
    </row>
    <row r="1558" spans="8:18" ht="12.75">
      <c r="H1558" s="58"/>
      <c r="J1558" s="58"/>
      <c r="L1558" s="58"/>
      <c r="N1558" s="58"/>
      <c r="Q1558" s="58"/>
      <c r="R1558" s="58"/>
    </row>
    <row r="1559" spans="8:18" ht="12.75">
      <c r="H1559" s="58"/>
      <c r="J1559" s="58"/>
      <c r="L1559" s="58"/>
      <c r="N1559" s="58"/>
      <c r="Q1559" s="58"/>
      <c r="R1559" s="58"/>
    </row>
    <row r="1560" spans="8:18" ht="12.75">
      <c r="H1560" s="58"/>
      <c r="J1560" s="58"/>
      <c r="L1560" s="58"/>
      <c r="N1560" s="58"/>
      <c r="Q1560" s="58"/>
      <c r="R1560" s="58"/>
    </row>
    <row r="1561" spans="8:18" ht="12.75">
      <c r="H1561" s="58"/>
      <c r="J1561" s="58"/>
      <c r="L1561" s="58"/>
      <c r="N1561" s="58"/>
      <c r="Q1561" s="58"/>
      <c r="R1561" s="58"/>
    </row>
    <row r="1562" spans="8:18" ht="12.75">
      <c r="H1562" s="58"/>
      <c r="J1562" s="58"/>
      <c r="L1562" s="58"/>
      <c r="N1562" s="58"/>
      <c r="Q1562" s="58"/>
      <c r="R1562" s="58"/>
    </row>
    <row r="1563" spans="8:18" ht="12.75">
      <c r="H1563" s="58"/>
      <c r="J1563" s="58"/>
      <c r="L1563" s="58"/>
      <c r="N1563" s="58"/>
      <c r="Q1563" s="58"/>
      <c r="R1563" s="58"/>
    </row>
    <row r="1564" spans="8:18" ht="12.75">
      <c r="H1564" s="58"/>
      <c r="J1564" s="58"/>
      <c r="L1564" s="58"/>
      <c r="N1564" s="58"/>
      <c r="Q1564" s="58"/>
      <c r="R1564" s="58"/>
    </row>
    <row r="1565" spans="8:18" ht="12.75">
      <c r="H1565" s="58"/>
      <c r="J1565" s="58"/>
      <c r="L1565" s="58"/>
      <c r="N1565" s="58"/>
      <c r="Q1565" s="58"/>
      <c r="R1565" s="58"/>
    </row>
    <row r="1566" spans="8:18" ht="12.75">
      <c r="H1566" s="58"/>
      <c r="J1566" s="58"/>
      <c r="L1566" s="58"/>
      <c r="N1566" s="58"/>
      <c r="Q1566" s="58"/>
      <c r="R1566" s="58"/>
    </row>
    <row r="1567" spans="8:18" ht="12.75">
      <c r="H1567" s="58"/>
      <c r="J1567" s="58"/>
      <c r="L1567" s="58"/>
      <c r="N1567" s="58"/>
      <c r="Q1567" s="58"/>
      <c r="R1567" s="58"/>
    </row>
    <row r="1568" spans="8:18" ht="12.75">
      <c r="H1568" s="58"/>
      <c r="J1568" s="58"/>
      <c r="L1568" s="58"/>
      <c r="N1568" s="58"/>
      <c r="Q1568" s="58"/>
      <c r="R1568" s="58"/>
    </row>
    <row r="1569" spans="8:18" ht="12.75">
      <c r="H1569" s="58"/>
      <c r="J1569" s="58"/>
      <c r="L1569" s="58"/>
      <c r="N1569" s="58"/>
      <c r="Q1569" s="58"/>
      <c r="R1569" s="58"/>
    </row>
    <row r="1570" spans="8:18" ht="12.75">
      <c r="H1570" s="58"/>
      <c r="J1570" s="58"/>
      <c r="L1570" s="58"/>
      <c r="N1570" s="58"/>
      <c r="Q1570" s="58"/>
      <c r="R1570" s="58"/>
    </row>
    <row r="1571" spans="8:18" ht="12.75">
      <c r="H1571" s="58"/>
      <c r="J1571" s="58"/>
      <c r="L1571" s="58"/>
      <c r="N1571" s="58"/>
      <c r="Q1571" s="58"/>
      <c r="R1571" s="58"/>
    </row>
    <row r="1572" spans="8:18" ht="12.75">
      <c r="H1572" s="58"/>
      <c r="J1572" s="58"/>
      <c r="L1572" s="58"/>
      <c r="N1572" s="58"/>
      <c r="Q1572" s="58"/>
      <c r="R1572" s="58"/>
    </row>
    <row r="1573" spans="8:18" ht="12.75">
      <c r="H1573" s="58"/>
      <c r="J1573" s="58"/>
      <c r="L1573" s="58"/>
      <c r="N1573" s="58"/>
      <c r="Q1573" s="58"/>
      <c r="R1573" s="58"/>
    </row>
    <row r="1574" spans="8:18" ht="12.75">
      <c r="H1574" s="58"/>
      <c r="J1574" s="58"/>
      <c r="L1574" s="58"/>
      <c r="N1574" s="58"/>
      <c r="Q1574" s="58"/>
      <c r="R1574" s="58"/>
    </row>
    <row r="1575" spans="8:18" ht="12.75">
      <c r="H1575" s="58"/>
      <c r="J1575" s="58"/>
      <c r="L1575" s="58"/>
      <c r="N1575" s="58"/>
      <c r="Q1575" s="58"/>
      <c r="R1575" s="58"/>
    </row>
    <row r="1576" spans="8:18" ht="12.75">
      <c r="H1576" s="58"/>
      <c r="J1576" s="58"/>
      <c r="L1576" s="58"/>
      <c r="N1576" s="58"/>
      <c r="Q1576" s="58"/>
      <c r="R1576" s="58"/>
    </row>
    <row r="1577" spans="8:18" ht="12.75">
      <c r="H1577" s="58"/>
      <c r="J1577" s="58"/>
      <c r="L1577" s="58"/>
      <c r="N1577" s="58"/>
      <c r="Q1577" s="58"/>
      <c r="R1577" s="58"/>
    </row>
    <row r="1578" spans="8:18" ht="12.75">
      <c r="H1578" s="58"/>
      <c r="J1578" s="58"/>
      <c r="L1578" s="58"/>
      <c r="N1578" s="58"/>
      <c r="Q1578" s="58"/>
      <c r="R1578" s="58"/>
    </row>
    <row r="1579" spans="8:18" ht="12.75">
      <c r="H1579" s="58"/>
      <c r="J1579" s="58"/>
      <c r="L1579" s="58"/>
      <c r="N1579" s="58"/>
      <c r="Q1579" s="58"/>
      <c r="R1579" s="58"/>
    </row>
    <row r="1580" spans="8:18" ht="12.75">
      <c r="H1580" s="58"/>
      <c r="J1580" s="58"/>
      <c r="L1580" s="58"/>
      <c r="N1580" s="58"/>
      <c r="Q1580" s="58"/>
      <c r="R1580" s="58"/>
    </row>
    <row r="1581" spans="8:18" ht="12.75">
      <c r="H1581" s="58"/>
      <c r="J1581" s="58"/>
      <c r="L1581" s="58"/>
      <c r="N1581" s="58"/>
      <c r="Q1581" s="58"/>
      <c r="R1581" s="58"/>
    </row>
    <row r="1582" spans="8:18" ht="12.75">
      <c r="H1582" s="58"/>
      <c r="J1582" s="58"/>
      <c r="L1582" s="58"/>
      <c r="N1582" s="58"/>
      <c r="Q1582" s="58"/>
      <c r="R1582" s="58"/>
    </row>
    <row r="1583" spans="8:18" ht="12.75">
      <c r="H1583" s="58"/>
      <c r="J1583" s="58"/>
      <c r="L1583" s="58"/>
      <c r="N1583" s="58"/>
      <c r="Q1583" s="58"/>
      <c r="R1583" s="58"/>
    </row>
    <row r="1584" spans="8:18" ht="12.75">
      <c r="H1584" s="58"/>
      <c r="J1584" s="58"/>
      <c r="L1584" s="58"/>
      <c r="N1584" s="58"/>
      <c r="Q1584" s="58"/>
      <c r="R1584" s="58"/>
    </row>
    <row r="1585" spans="8:18" ht="12.75">
      <c r="H1585" s="58"/>
      <c r="J1585" s="58"/>
      <c r="L1585" s="58"/>
      <c r="N1585" s="58"/>
      <c r="Q1585" s="58"/>
      <c r="R1585" s="58"/>
    </row>
    <row r="1586" spans="8:18" ht="12.75">
      <c r="H1586" s="58"/>
      <c r="J1586" s="58"/>
      <c r="L1586" s="58"/>
      <c r="N1586" s="58"/>
      <c r="Q1586" s="58"/>
      <c r="R1586" s="58"/>
    </row>
    <row r="1587" spans="8:18" ht="12.75">
      <c r="H1587" s="58"/>
      <c r="J1587" s="58"/>
      <c r="L1587" s="58"/>
      <c r="N1587" s="58"/>
      <c r="Q1587" s="58"/>
      <c r="R1587" s="58"/>
    </row>
    <row r="1588" spans="8:18" ht="12.75">
      <c r="H1588" s="58"/>
      <c r="J1588" s="58"/>
      <c r="L1588" s="58"/>
      <c r="N1588" s="58"/>
      <c r="Q1588" s="58"/>
      <c r="R1588" s="58"/>
    </row>
    <row r="1589" spans="8:18" ht="12.75">
      <c r="H1589" s="58"/>
      <c r="J1589" s="58"/>
      <c r="L1589" s="58"/>
      <c r="N1589" s="58"/>
      <c r="Q1589" s="58"/>
      <c r="R1589" s="58"/>
    </row>
    <row r="1590" spans="8:18" ht="12.75">
      <c r="H1590" s="58"/>
      <c r="J1590" s="58"/>
      <c r="L1590" s="58"/>
      <c r="N1590" s="58"/>
      <c r="Q1590" s="58"/>
      <c r="R1590" s="58"/>
    </row>
    <row r="1591" spans="8:18" ht="12.75">
      <c r="H1591" s="58"/>
      <c r="J1591" s="58"/>
      <c r="L1591" s="58"/>
      <c r="N1591" s="58"/>
      <c r="Q1591" s="58"/>
      <c r="R1591" s="58"/>
    </row>
    <row r="1592" spans="8:18" ht="12.75">
      <c r="H1592" s="58"/>
      <c r="J1592" s="58"/>
      <c r="L1592" s="58"/>
      <c r="N1592" s="58"/>
      <c r="Q1592" s="58"/>
      <c r="R1592" s="58"/>
    </row>
    <row r="1593" spans="8:18" ht="12.75">
      <c r="H1593" s="58"/>
      <c r="J1593" s="58"/>
      <c r="L1593" s="58"/>
      <c r="N1593" s="58"/>
      <c r="Q1593" s="58"/>
      <c r="R1593" s="58"/>
    </row>
    <row r="1594" spans="8:18" ht="12.75">
      <c r="H1594" s="58"/>
      <c r="J1594" s="58"/>
      <c r="L1594" s="58"/>
      <c r="N1594" s="58"/>
      <c r="Q1594" s="58"/>
      <c r="R1594" s="58"/>
    </row>
    <row r="1595" spans="8:18" ht="12.75">
      <c r="H1595" s="58"/>
      <c r="J1595" s="58"/>
      <c r="L1595" s="58"/>
      <c r="N1595" s="58"/>
      <c r="Q1595" s="58"/>
      <c r="R1595" s="58"/>
    </row>
    <row r="1596" spans="8:18" ht="12.75">
      <c r="H1596" s="58"/>
      <c r="J1596" s="58"/>
      <c r="L1596" s="58"/>
      <c r="N1596" s="58"/>
      <c r="Q1596" s="58"/>
      <c r="R1596" s="58"/>
    </row>
    <row r="1597" spans="8:18" ht="12.75">
      <c r="H1597" s="58"/>
      <c r="J1597" s="58"/>
      <c r="L1597" s="58"/>
      <c r="N1597" s="58"/>
      <c r="Q1597" s="58"/>
      <c r="R1597" s="58"/>
    </row>
    <row r="1598" spans="8:18" ht="12.75">
      <c r="H1598" s="58"/>
      <c r="J1598" s="58"/>
      <c r="L1598" s="58"/>
      <c r="N1598" s="58"/>
      <c r="Q1598" s="58"/>
      <c r="R1598" s="58"/>
    </row>
    <row r="1599" spans="8:18" ht="12.75">
      <c r="H1599" s="58"/>
      <c r="J1599" s="58"/>
      <c r="L1599" s="58"/>
      <c r="N1599" s="58"/>
      <c r="Q1599" s="58"/>
      <c r="R1599" s="58"/>
    </row>
    <row r="1600" spans="8:18" ht="12.75">
      <c r="H1600" s="58"/>
      <c r="J1600" s="58"/>
      <c r="L1600" s="58"/>
      <c r="N1600" s="58"/>
      <c r="Q1600" s="58"/>
      <c r="R1600" s="58"/>
    </row>
    <row r="1601" spans="8:18" ht="12.75">
      <c r="H1601" s="58"/>
      <c r="J1601" s="58"/>
      <c r="L1601" s="58"/>
      <c r="N1601" s="58"/>
      <c r="Q1601" s="58"/>
      <c r="R1601" s="58"/>
    </row>
    <row r="1602" spans="8:18" ht="12.75">
      <c r="H1602" s="58"/>
      <c r="J1602" s="58"/>
      <c r="L1602" s="58"/>
      <c r="N1602" s="58"/>
      <c r="Q1602" s="58"/>
      <c r="R1602" s="58"/>
    </row>
    <row r="1603" spans="8:18" ht="12.75">
      <c r="H1603" s="58"/>
      <c r="J1603" s="58"/>
      <c r="L1603" s="58"/>
      <c r="N1603" s="58"/>
      <c r="Q1603" s="58"/>
      <c r="R1603" s="58"/>
    </row>
    <row r="1604" spans="8:18" ht="12.75">
      <c r="H1604" s="58"/>
      <c r="J1604" s="58"/>
      <c r="L1604" s="58"/>
      <c r="N1604" s="58"/>
      <c r="Q1604" s="58"/>
      <c r="R1604" s="58"/>
    </row>
    <row r="1605" spans="8:18" ht="12.75">
      <c r="H1605" s="58"/>
      <c r="J1605" s="58"/>
      <c r="L1605" s="58"/>
      <c r="N1605" s="58"/>
      <c r="Q1605" s="58"/>
      <c r="R1605" s="58"/>
    </row>
    <row r="1606" spans="8:18" ht="12.75">
      <c r="H1606" s="58"/>
      <c r="J1606" s="58"/>
      <c r="L1606" s="58"/>
      <c r="N1606" s="58"/>
      <c r="Q1606" s="58"/>
      <c r="R1606" s="58"/>
    </row>
    <row r="1607" spans="8:18" ht="12.75">
      <c r="H1607" s="58"/>
      <c r="J1607" s="58"/>
      <c r="L1607" s="58"/>
      <c r="N1607" s="58"/>
      <c r="Q1607" s="58"/>
      <c r="R1607" s="58"/>
    </row>
    <row r="1608" spans="8:18" ht="12.75">
      <c r="H1608" s="58"/>
      <c r="J1608" s="58"/>
      <c r="L1608" s="58"/>
      <c r="N1608" s="58"/>
      <c r="Q1608" s="58"/>
      <c r="R1608" s="58"/>
    </row>
    <row r="1609" spans="8:18" ht="12.75">
      <c r="H1609" s="58"/>
      <c r="J1609" s="58"/>
      <c r="L1609" s="58"/>
      <c r="N1609" s="58"/>
      <c r="Q1609" s="58"/>
      <c r="R1609" s="58"/>
    </row>
    <row r="1610" spans="8:18" ht="12.75">
      <c r="H1610" s="58"/>
      <c r="J1610" s="58"/>
      <c r="L1610" s="58"/>
      <c r="N1610" s="58"/>
      <c r="Q1610" s="58"/>
      <c r="R1610" s="58"/>
    </row>
    <row r="1611" spans="8:18" ht="12.75">
      <c r="H1611" s="58"/>
      <c r="J1611" s="58"/>
      <c r="L1611" s="58"/>
      <c r="N1611" s="58"/>
      <c r="Q1611" s="58"/>
      <c r="R1611" s="58"/>
    </row>
    <row r="1612" spans="8:18" ht="12.75">
      <c r="H1612" s="58"/>
      <c r="J1612" s="58"/>
      <c r="L1612" s="58"/>
      <c r="N1612" s="58"/>
      <c r="Q1612" s="58"/>
      <c r="R1612" s="58"/>
    </row>
    <row r="1613" spans="8:18" ht="12.75">
      <c r="H1613" s="58"/>
      <c r="J1613" s="58"/>
      <c r="L1613" s="58"/>
      <c r="N1613" s="58"/>
      <c r="Q1613" s="58"/>
      <c r="R1613" s="58"/>
    </row>
    <row r="1614" spans="8:18" ht="12.75">
      <c r="H1614" s="58"/>
      <c r="J1614" s="58"/>
      <c r="L1614" s="58"/>
      <c r="N1614" s="58"/>
      <c r="Q1614" s="58"/>
      <c r="R1614" s="58"/>
    </row>
    <row r="1615" spans="8:18" ht="12.75">
      <c r="H1615" s="58"/>
      <c r="J1615" s="58"/>
      <c r="L1615" s="58"/>
      <c r="N1615" s="58"/>
      <c r="Q1615" s="58"/>
      <c r="R1615" s="58"/>
    </row>
    <row r="1616" spans="8:18" ht="12.75">
      <c r="H1616" s="58"/>
      <c r="J1616" s="58"/>
      <c r="L1616" s="58"/>
      <c r="N1616" s="58"/>
      <c r="Q1616" s="58"/>
      <c r="R1616" s="58"/>
    </row>
    <row r="1617" spans="8:18" ht="12.75">
      <c r="H1617" s="58"/>
      <c r="J1617" s="58"/>
      <c r="L1617" s="58"/>
      <c r="N1617" s="58"/>
      <c r="Q1617" s="58"/>
      <c r="R1617" s="58"/>
    </row>
    <row r="1618" spans="8:18" ht="12.75">
      <c r="H1618" s="58"/>
      <c r="J1618" s="58"/>
      <c r="L1618" s="58"/>
      <c r="N1618" s="58"/>
      <c r="Q1618" s="58"/>
      <c r="R1618" s="58"/>
    </row>
    <row r="1619" spans="8:18" ht="12.75">
      <c r="H1619" s="58"/>
      <c r="J1619" s="58"/>
      <c r="L1619" s="58"/>
      <c r="N1619" s="58"/>
      <c r="Q1619" s="58"/>
      <c r="R1619" s="58"/>
    </row>
    <row r="1620" spans="8:18" ht="12.75">
      <c r="H1620" s="58"/>
      <c r="J1620" s="58"/>
      <c r="L1620" s="58"/>
      <c r="N1620" s="58"/>
      <c r="Q1620" s="58"/>
      <c r="R1620" s="58"/>
    </row>
    <row r="1621" spans="8:18" ht="12.75">
      <c r="H1621" s="58"/>
      <c r="J1621" s="58"/>
      <c r="L1621" s="58"/>
      <c r="N1621" s="58"/>
      <c r="Q1621" s="58"/>
      <c r="R1621" s="58"/>
    </row>
    <row r="1622" spans="8:18" ht="12.75">
      <c r="H1622" s="58"/>
      <c r="J1622" s="58"/>
      <c r="L1622" s="58"/>
      <c r="N1622" s="58"/>
      <c r="Q1622" s="58"/>
      <c r="R1622" s="58"/>
    </row>
    <row r="1623" spans="8:18" ht="12.75">
      <c r="H1623" s="58"/>
      <c r="J1623" s="58"/>
      <c r="L1623" s="58"/>
      <c r="N1623" s="58"/>
      <c r="Q1623" s="58"/>
      <c r="R1623" s="58"/>
    </row>
    <row r="1624" spans="8:18" ht="12.75">
      <c r="H1624" s="58"/>
      <c r="J1624" s="58"/>
      <c r="L1624" s="58"/>
      <c r="N1624" s="58"/>
      <c r="Q1624" s="58"/>
      <c r="R1624" s="58"/>
    </row>
    <row r="1625" spans="8:18" ht="12.75">
      <c r="H1625" s="58"/>
      <c r="J1625" s="58"/>
      <c r="L1625" s="58"/>
      <c r="N1625" s="58"/>
      <c r="Q1625" s="58"/>
      <c r="R1625" s="58"/>
    </row>
    <row r="1626" spans="8:18" ht="12.75">
      <c r="H1626" s="58"/>
      <c r="J1626" s="58"/>
      <c r="L1626" s="58"/>
      <c r="N1626" s="58"/>
      <c r="Q1626" s="58"/>
      <c r="R1626" s="58"/>
    </row>
    <row r="1627" spans="8:18" ht="12.75">
      <c r="H1627" s="58"/>
      <c r="J1627" s="58"/>
      <c r="L1627" s="58"/>
      <c r="N1627" s="58"/>
      <c r="Q1627" s="58"/>
      <c r="R1627" s="58"/>
    </row>
    <row r="1628" spans="8:18" ht="12.75">
      <c r="H1628" s="58"/>
      <c r="J1628" s="58"/>
      <c r="L1628" s="58"/>
      <c r="N1628" s="58"/>
      <c r="Q1628" s="58"/>
      <c r="R1628" s="58"/>
    </row>
    <row r="1629" spans="8:18" ht="12.75">
      <c r="H1629" s="58"/>
      <c r="J1629" s="58"/>
      <c r="L1629" s="58"/>
      <c r="N1629" s="58"/>
      <c r="Q1629" s="58"/>
      <c r="R1629" s="58"/>
    </row>
    <row r="1630" spans="8:18" ht="12.75">
      <c r="H1630" s="58"/>
      <c r="J1630" s="58"/>
      <c r="L1630" s="58"/>
      <c r="N1630" s="58"/>
      <c r="Q1630" s="58"/>
      <c r="R1630" s="58"/>
    </row>
    <row r="1631" spans="8:18" ht="12.75">
      <c r="H1631" s="58"/>
      <c r="J1631" s="58"/>
      <c r="L1631" s="58"/>
      <c r="N1631" s="58"/>
      <c r="Q1631" s="58"/>
      <c r="R1631" s="58"/>
    </row>
    <row r="1632" spans="8:18" ht="12.75">
      <c r="H1632" s="58"/>
      <c r="J1632" s="58"/>
      <c r="L1632" s="58"/>
      <c r="N1632" s="58"/>
      <c r="Q1632" s="58"/>
      <c r="R1632" s="58"/>
    </row>
    <row r="1633" spans="8:18" ht="12.75">
      <c r="H1633" s="58"/>
      <c r="J1633" s="58"/>
      <c r="L1633" s="58"/>
      <c r="N1633" s="58"/>
      <c r="Q1633" s="58"/>
      <c r="R1633" s="58"/>
    </row>
    <row r="1634" spans="8:18" ht="12.75">
      <c r="H1634" s="58"/>
      <c r="J1634" s="58"/>
      <c r="L1634" s="58"/>
      <c r="N1634" s="58"/>
      <c r="Q1634" s="58"/>
      <c r="R1634" s="58"/>
    </row>
    <row r="1635" spans="8:18" ht="12.75">
      <c r="H1635" s="58"/>
      <c r="J1635" s="58"/>
      <c r="L1635" s="58"/>
      <c r="N1635" s="58"/>
      <c r="Q1635" s="58"/>
      <c r="R1635" s="58"/>
    </row>
    <row r="1636" spans="8:18" ht="12.75">
      <c r="H1636" s="58"/>
      <c r="J1636" s="58"/>
      <c r="L1636" s="58"/>
      <c r="N1636" s="58"/>
      <c r="Q1636" s="58"/>
      <c r="R1636" s="58"/>
    </row>
    <row r="1637" spans="8:18" ht="12.75">
      <c r="H1637" s="58"/>
      <c r="J1637" s="58"/>
      <c r="L1637" s="58"/>
      <c r="N1637" s="58"/>
      <c r="Q1637" s="58"/>
      <c r="R1637" s="58"/>
    </row>
    <row r="1638" spans="8:18" ht="12.75">
      <c r="H1638" s="58"/>
      <c r="J1638" s="58"/>
      <c r="L1638" s="58"/>
      <c r="N1638" s="58"/>
      <c r="Q1638" s="58"/>
      <c r="R1638" s="58"/>
    </row>
    <row r="1639" spans="8:18" ht="12.75">
      <c r="H1639" s="58"/>
      <c r="J1639" s="58"/>
      <c r="L1639" s="58"/>
      <c r="N1639" s="58"/>
      <c r="Q1639" s="58"/>
      <c r="R1639" s="58"/>
    </row>
    <row r="1640" spans="8:18" ht="12.75">
      <c r="H1640" s="58"/>
      <c r="J1640" s="58"/>
      <c r="L1640" s="58"/>
      <c r="N1640" s="58"/>
      <c r="Q1640" s="58"/>
      <c r="R1640" s="58"/>
    </row>
    <row r="1641" spans="8:18" ht="12.75">
      <c r="H1641" s="58"/>
      <c r="J1641" s="58"/>
      <c r="L1641" s="58"/>
      <c r="N1641" s="58"/>
      <c r="Q1641" s="58"/>
      <c r="R1641" s="58"/>
    </row>
    <row r="1642" spans="8:18" ht="12.75">
      <c r="H1642" s="58"/>
      <c r="J1642" s="58"/>
      <c r="L1642" s="58"/>
      <c r="N1642" s="58"/>
      <c r="Q1642" s="58"/>
      <c r="R1642" s="58"/>
    </row>
    <row r="1643" spans="8:18" ht="12.75">
      <c r="H1643" s="58"/>
      <c r="J1643" s="58"/>
      <c r="L1643" s="58"/>
      <c r="N1643" s="58"/>
      <c r="Q1643" s="58"/>
      <c r="R1643" s="58"/>
    </row>
    <row r="1644" spans="8:18" ht="12.75">
      <c r="H1644" s="58"/>
      <c r="J1644" s="58"/>
      <c r="L1644" s="58"/>
      <c r="N1644" s="58"/>
      <c r="Q1644" s="58"/>
      <c r="R1644" s="58"/>
    </row>
    <row r="1645" spans="8:18" ht="12.75">
      <c r="H1645" s="58"/>
      <c r="J1645" s="58"/>
      <c r="L1645" s="58"/>
      <c r="N1645" s="58"/>
      <c r="Q1645" s="58"/>
      <c r="R1645" s="58"/>
    </row>
    <row r="1646" spans="8:18" ht="12.75">
      <c r="H1646" s="58"/>
      <c r="J1646" s="58"/>
      <c r="L1646" s="58"/>
      <c r="N1646" s="58"/>
      <c r="Q1646" s="58"/>
      <c r="R1646" s="58"/>
    </row>
    <row r="1647" spans="8:18" ht="12.75">
      <c r="H1647" s="58"/>
      <c r="J1647" s="58"/>
      <c r="L1647" s="58"/>
      <c r="N1647" s="58"/>
      <c r="Q1647" s="58"/>
      <c r="R1647" s="58"/>
    </row>
    <row r="1648" spans="8:18" ht="12.75">
      <c r="H1648" s="58"/>
      <c r="J1648" s="58"/>
      <c r="L1648" s="58"/>
      <c r="N1648" s="58"/>
      <c r="Q1648" s="58"/>
      <c r="R1648" s="58"/>
    </row>
    <row r="1649" spans="8:18" ht="12.75">
      <c r="H1649" s="58"/>
      <c r="J1649" s="58"/>
      <c r="L1649" s="58"/>
      <c r="N1649" s="58"/>
      <c r="Q1649" s="58"/>
      <c r="R1649" s="58"/>
    </row>
    <row r="1650" spans="8:18" ht="12.75">
      <c r="H1650" s="58"/>
      <c r="J1650" s="58"/>
      <c r="L1650" s="58"/>
      <c r="N1650" s="58"/>
      <c r="Q1650" s="58"/>
      <c r="R1650" s="58"/>
    </row>
    <row r="1651" spans="8:18" ht="12.75">
      <c r="H1651" s="58"/>
      <c r="J1651" s="58"/>
      <c r="L1651" s="58"/>
      <c r="N1651" s="58"/>
      <c r="Q1651" s="58"/>
      <c r="R1651" s="58"/>
    </row>
    <row r="1652" spans="8:18" ht="12.75">
      <c r="H1652" s="58"/>
      <c r="J1652" s="58"/>
      <c r="L1652" s="58"/>
      <c r="N1652" s="58"/>
      <c r="Q1652" s="58"/>
      <c r="R1652" s="58"/>
    </row>
    <row r="1653" spans="8:18" ht="12.75">
      <c r="H1653" s="58"/>
      <c r="J1653" s="58"/>
      <c r="L1653" s="58"/>
      <c r="N1653" s="58"/>
      <c r="Q1653" s="58"/>
      <c r="R1653" s="58"/>
    </row>
    <row r="1654" spans="8:18" ht="12.75">
      <c r="H1654" s="58"/>
      <c r="J1654" s="58"/>
      <c r="L1654" s="58"/>
      <c r="N1654" s="58"/>
      <c r="Q1654" s="58"/>
      <c r="R1654" s="58"/>
    </row>
    <row r="1655" spans="8:18" ht="12.75">
      <c r="H1655" s="58"/>
      <c r="J1655" s="58"/>
      <c r="L1655" s="58"/>
      <c r="N1655" s="58"/>
      <c r="Q1655" s="58"/>
      <c r="R1655" s="58"/>
    </row>
    <row r="1656" spans="8:18" ht="12.75">
      <c r="H1656" s="58"/>
      <c r="J1656" s="58"/>
      <c r="L1656" s="58"/>
      <c r="N1656" s="58"/>
      <c r="Q1656" s="58"/>
      <c r="R1656" s="58"/>
    </row>
    <row r="1657" spans="8:18" ht="12.75">
      <c r="H1657" s="58"/>
      <c r="J1657" s="58"/>
      <c r="L1657" s="58"/>
      <c r="N1657" s="58"/>
      <c r="Q1657" s="58"/>
      <c r="R1657" s="58"/>
    </row>
    <row r="1658" spans="8:18" ht="12.75">
      <c r="H1658" s="58"/>
      <c r="J1658" s="58"/>
      <c r="L1658" s="58"/>
      <c r="N1658" s="58"/>
      <c r="Q1658" s="58"/>
      <c r="R1658" s="58"/>
    </row>
    <row r="1659" spans="8:18" ht="12.75">
      <c r="H1659" s="58"/>
      <c r="J1659" s="58"/>
      <c r="L1659" s="58"/>
      <c r="N1659" s="58"/>
      <c r="Q1659" s="58"/>
      <c r="R1659" s="58"/>
    </row>
    <row r="1660" spans="8:18" ht="12.75">
      <c r="H1660" s="58"/>
      <c r="J1660" s="58"/>
      <c r="L1660" s="58"/>
      <c r="N1660" s="58"/>
      <c r="Q1660" s="58"/>
      <c r="R1660" s="58"/>
    </row>
    <row r="1661" spans="8:18" ht="12.75">
      <c r="H1661" s="58"/>
      <c r="J1661" s="58"/>
      <c r="L1661" s="58"/>
      <c r="N1661" s="58"/>
      <c r="Q1661" s="58"/>
      <c r="R1661" s="58"/>
    </row>
    <row r="1662" spans="8:18" ht="12.75">
      <c r="H1662" s="58"/>
      <c r="J1662" s="58"/>
      <c r="L1662" s="58"/>
      <c r="N1662" s="58"/>
      <c r="Q1662" s="58"/>
      <c r="R1662" s="58"/>
    </row>
    <row r="1663" spans="8:18" ht="12.75">
      <c r="H1663" s="58"/>
      <c r="J1663" s="58"/>
      <c r="L1663" s="58"/>
      <c r="N1663" s="58"/>
      <c r="Q1663" s="58"/>
      <c r="R1663" s="58"/>
    </row>
    <row r="1664" spans="8:18" ht="12.75">
      <c r="H1664" s="58"/>
      <c r="J1664" s="58"/>
      <c r="L1664" s="58"/>
      <c r="N1664" s="58"/>
      <c r="Q1664" s="58"/>
      <c r="R1664" s="58"/>
    </row>
    <row r="1665" spans="8:18" ht="12.75">
      <c r="H1665" s="58"/>
      <c r="J1665" s="58"/>
      <c r="L1665" s="58"/>
      <c r="N1665" s="58"/>
      <c r="Q1665" s="58"/>
      <c r="R1665" s="58"/>
    </row>
    <row r="1666" spans="8:18" ht="12.75">
      <c r="H1666" s="58"/>
      <c r="J1666" s="58"/>
      <c r="L1666" s="58"/>
      <c r="N1666" s="58"/>
      <c r="Q1666" s="58"/>
      <c r="R1666" s="58"/>
    </row>
    <row r="1667" spans="8:18" ht="12.75">
      <c r="H1667" s="58"/>
      <c r="J1667" s="58"/>
      <c r="L1667" s="58"/>
      <c r="N1667" s="58"/>
      <c r="Q1667" s="58"/>
      <c r="R1667" s="58"/>
    </row>
    <row r="1668" spans="8:18" ht="12.75">
      <c r="H1668" s="58"/>
      <c r="J1668" s="58"/>
      <c r="L1668" s="58"/>
      <c r="N1668" s="58"/>
      <c r="Q1668" s="58"/>
      <c r="R1668" s="58"/>
    </row>
    <row r="1669" spans="8:18" ht="12.75">
      <c r="H1669" s="58"/>
      <c r="J1669" s="58"/>
      <c r="L1669" s="58"/>
      <c r="N1669" s="58"/>
      <c r="Q1669" s="58"/>
      <c r="R1669" s="58"/>
    </row>
    <row r="1670" spans="8:18" ht="12.75">
      <c r="H1670" s="58"/>
      <c r="J1670" s="58"/>
      <c r="L1670" s="58"/>
      <c r="N1670" s="58"/>
      <c r="Q1670" s="58"/>
      <c r="R1670" s="58"/>
    </row>
    <row r="1671" spans="8:18" ht="12.75">
      <c r="H1671" s="58"/>
      <c r="J1671" s="58"/>
      <c r="L1671" s="58"/>
      <c r="N1671" s="58"/>
      <c r="Q1671" s="58"/>
      <c r="R1671" s="58"/>
    </row>
    <row r="1672" spans="8:18" ht="12.75">
      <c r="H1672" s="58"/>
      <c r="J1672" s="58"/>
      <c r="L1672" s="58"/>
      <c r="N1672" s="58"/>
      <c r="Q1672" s="58"/>
      <c r="R1672" s="58"/>
    </row>
    <row r="1673" spans="8:18" ht="12.75">
      <c r="H1673" s="58"/>
      <c r="J1673" s="58"/>
      <c r="L1673" s="58"/>
      <c r="N1673" s="58"/>
      <c r="Q1673" s="58"/>
      <c r="R1673" s="58"/>
    </row>
    <row r="1674" spans="8:18" ht="12.75">
      <c r="H1674" s="58"/>
      <c r="J1674" s="58"/>
      <c r="L1674" s="58"/>
      <c r="N1674" s="58"/>
      <c r="Q1674" s="58"/>
      <c r="R1674" s="58"/>
    </row>
    <row r="1675" spans="8:18" ht="12.75">
      <c r="H1675" s="58"/>
      <c r="J1675" s="58"/>
      <c r="L1675" s="58"/>
      <c r="N1675" s="58"/>
      <c r="Q1675" s="58"/>
      <c r="R1675" s="58"/>
    </row>
    <row r="1676" spans="8:18" ht="12.75">
      <c r="H1676" s="58"/>
      <c r="J1676" s="58"/>
      <c r="L1676" s="58"/>
      <c r="N1676" s="58"/>
      <c r="Q1676" s="58"/>
      <c r="R1676" s="58"/>
    </row>
    <row r="1677" spans="8:18" ht="12.75">
      <c r="H1677" s="58"/>
      <c r="J1677" s="58"/>
      <c r="L1677" s="58"/>
      <c r="N1677" s="58"/>
      <c r="Q1677" s="58"/>
      <c r="R1677" s="58"/>
    </row>
    <row r="1678" spans="8:18" ht="12.75">
      <c r="H1678" s="58"/>
      <c r="J1678" s="58"/>
      <c r="L1678" s="58"/>
      <c r="N1678" s="58"/>
      <c r="Q1678" s="58"/>
      <c r="R1678" s="58"/>
    </row>
    <row r="1679" spans="8:18" ht="12.75">
      <c r="H1679" s="58"/>
      <c r="J1679" s="58"/>
      <c r="L1679" s="58"/>
      <c r="N1679" s="58"/>
      <c r="Q1679" s="58"/>
      <c r="R1679" s="58"/>
    </row>
    <row r="1680" spans="8:18" ht="12.75">
      <c r="H1680" s="58"/>
      <c r="J1680" s="58"/>
      <c r="L1680" s="58"/>
      <c r="N1680" s="58"/>
      <c r="Q1680" s="58"/>
      <c r="R1680" s="58"/>
    </row>
    <row r="1681" spans="8:18" ht="12.75">
      <c r="H1681" s="58"/>
      <c r="J1681" s="58"/>
      <c r="L1681" s="58"/>
      <c r="N1681" s="58"/>
      <c r="Q1681" s="58"/>
      <c r="R1681" s="58"/>
    </row>
    <row r="1682" spans="8:18" ht="12.75">
      <c r="H1682" s="58"/>
      <c r="J1682" s="58"/>
      <c r="L1682" s="58"/>
      <c r="N1682" s="58"/>
      <c r="Q1682" s="58"/>
      <c r="R1682" s="58"/>
    </row>
    <row r="1683" spans="8:18" ht="12.75">
      <c r="H1683" s="58"/>
      <c r="J1683" s="58"/>
      <c r="L1683" s="58"/>
      <c r="N1683" s="58"/>
      <c r="Q1683" s="58"/>
      <c r="R1683" s="58"/>
    </row>
    <row r="1684" spans="8:18" ht="12.75">
      <c r="H1684" s="58"/>
      <c r="J1684" s="58"/>
      <c r="L1684" s="58"/>
      <c r="N1684" s="58"/>
      <c r="Q1684" s="58"/>
      <c r="R1684" s="58"/>
    </row>
    <row r="1685" spans="8:18" ht="12.75">
      <c r="H1685" s="58"/>
      <c r="J1685" s="58"/>
      <c r="L1685" s="58"/>
      <c r="N1685" s="58"/>
      <c r="Q1685" s="58"/>
      <c r="R1685" s="58"/>
    </row>
    <row r="1686" spans="8:18" ht="12.75">
      <c r="H1686" s="58"/>
      <c r="J1686" s="58"/>
      <c r="L1686" s="58"/>
      <c r="N1686" s="58"/>
      <c r="Q1686" s="58"/>
      <c r="R1686" s="58"/>
    </row>
    <row r="1687" spans="8:18" ht="12.75">
      <c r="H1687" s="58"/>
      <c r="J1687" s="58"/>
      <c r="L1687" s="58"/>
      <c r="N1687" s="58"/>
      <c r="Q1687" s="58"/>
      <c r="R1687" s="58"/>
    </row>
    <row r="1688" spans="8:18" ht="12.75">
      <c r="H1688" s="58"/>
      <c r="J1688" s="58"/>
      <c r="L1688" s="58"/>
      <c r="N1688" s="58"/>
      <c r="Q1688" s="58"/>
      <c r="R1688" s="58"/>
    </row>
    <row r="1689" spans="8:18" ht="12.75">
      <c r="H1689" s="58"/>
      <c r="J1689" s="58"/>
      <c r="L1689" s="58"/>
      <c r="N1689" s="58"/>
      <c r="Q1689" s="58"/>
      <c r="R1689" s="58"/>
    </row>
    <row r="1690" spans="8:18" ht="12.75">
      <c r="H1690" s="58"/>
      <c r="J1690" s="58"/>
      <c r="L1690" s="58"/>
      <c r="N1690" s="58"/>
      <c r="Q1690" s="58"/>
      <c r="R1690" s="58"/>
    </row>
    <row r="1691" spans="8:18" ht="12.75">
      <c r="H1691" s="58"/>
      <c r="J1691" s="58"/>
      <c r="L1691" s="58"/>
      <c r="N1691" s="58"/>
      <c r="Q1691" s="58"/>
      <c r="R1691" s="58"/>
    </row>
    <row r="1692" spans="8:18" ht="12.75">
      <c r="H1692" s="58"/>
      <c r="J1692" s="58"/>
      <c r="L1692" s="58"/>
      <c r="N1692" s="58"/>
      <c r="Q1692" s="58"/>
      <c r="R1692" s="58"/>
    </row>
    <row r="1693" spans="8:18" ht="12.75">
      <c r="H1693" s="58"/>
      <c r="J1693" s="58"/>
      <c r="L1693" s="58"/>
      <c r="N1693" s="58"/>
      <c r="Q1693" s="58"/>
      <c r="R1693" s="58"/>
    </row>
    <row r="1694" spans="8:18" ht="12.75">
      <c r="H1694" s="58"/>
      <c r="J1694" s="58"/>
      <c r="L1694" s="58"/>
      <c r="N1694" s="58"/>
      <c r="Q1694" s="58"/>
      <c r="R1694" s="58"/>
    </row>
    <row r="1695" spans="8:18" ht="12.75">
      <c r="H1695" s="58"/>
      <c r="J1695" s="58"/>
      <c r="L1695" s="58"/>
      <c r="N1695" s="58"/>
      <c r="Q1695" s="58"/>
      <c r="R1695" s="58"/>
    </row>
    <row r="1696" spans="8:18" ht="12.75">
      <c r="H1696" s="58"/>
      <c r="J1696" s="58"/>
      <c r="L1696" s="58"/>
      <c r="N1696" s="58"/>
      <c r="Q1696" s="58"/>
      <c r="R1696" s="58"/>
    </row>
    <row r="1697" spans="8:18" ht="12.75">
      <c r="H1697" s="58"/>
      <c r="J1697" s="58"/>
      <c r="L1697" s="58"/>
      <c r="N1697" s="58"/>
      <c r="Q1697" s="58"/>
      <c r="R1697" s="58"/>
    </row>
    <row r="1698" spans="8:18" ht="12.75">
      <c r="H1698" s="58"/>
      <c r="J1698" s="58"/>
      <c r="L1698" s="58"/>
      <c r="N1698" s="58"/>
      <c r="Q1698" s="58"/>
      <c r="R1698" s="58"/>
    </row>
    <row r="1699" spans="8:18" ht="12.75">
      <c r="H1699" s="58"/>
      <c r="J1699" s="58"/>
      <c r="L1699" s="58"/>
      <c r="N1699" s="58"/>
      <c r="Q1699" s="58"/>
      <c r="R1699" s="58"/>
    </row>
    <row r="1700" spans="8:18" ht="12.75">
      <c r="H1700" s="58"/>
      <c r="J1700" s="58"/>
      <c r="L1700" s="58"/>
      <c r="N1700" s="58"/>
      <c r="Q1700" s="58"/>
      <c r="R1700" s="58"/>
    </row>
    <row r="1701" spans="8:18" ht="12.75">
      <c r="H1701" s="58"/>
      <c r="J1701" s="58"/>
      <c r="L1701" s="58"/>
      <c r="N1701" s="58"/>
      <c r="Q1701" s="58"/>
      <c r="R1701" s="58"/>
    </row>
    <row r="1702" spans="8:18" ht="12.75">
      <c r="H1702" s="58"/>
      <c r="J1702" s="58"/>
      <c r="L1702" s="58"/>
      <c r="N1702" s="58"/>
      <c r="Q1702" s="58"/>
      <c r="R1702" s="58"/>
    </row>
    <row r="1703" spans="8:18" ht="12.75">
      <c r="H1703" s="58"/>
      <c r="J1703" s="58"/>
      <c r="L1703" s="58"/>
      <c r="N1703" s="58"/>
      <c r="Q1703" s="58"/>
      <c r="R1703" s="58"/>
    </row>
    <row r="1704" spans="8:18" ht="12.75">
      <c r="H1704" s="58"/>
      <c r="J1704" s="58"/>
      <c r="L1704" s="58"/>
      <c r="N1704" s="58"/>
      <c r="Q1704" s="58"/>
      <c r="R1704" s="58"/>
    </row>
    <row r="1705" spans="8:18" ht="12.75">
      <c r="H1705" s="58"/>
      <c r="J1705" s="58"/>
      <c r="L1705" s="58"/>
      <c r="N1705" s="58"/>
      <c r="Q1705" s="58"/>
      <c r="R1705" s="58"/>
    </row>
    <row r="1706" spans="8:18" ht="12.75">
      <c r="H1706" s="58"/>
      <c r="J1706" s="58"/>
      <c r="L1706" s="58"/>
      <c r="N1706" s="58"/>
      <c r="Q1706" s="58"/>
      <c r="R1706" s="58"/>
    </row>
    <row r="1707" spans="8:18" ht="12.75">
      <c r="H1707" s="58"/>
      <c r="J1707" s="58"/>
      <c r="L1707" s="58"/>
      <c r="N1707" s="58"/>
      <c r="Q1707" s="58"/>
      <c r="R1707" s="58"/>
    </row>
    <row r="1708" spans="8:18" ht="12.75">
      <c r="H1708" s="58"/>
      <c r="J1708" s="58"/>
      <c r="L1708" s="58"/>
      <c r="N1708" s="58"/>
      <c r="Q1708" s="58"/>
      <c r="R1708" s="58"/>
    </row>
    <row r="1709" spans="8:18" ht="12.75">
      <c r="H1709" s="58"/>
      <c r="J1709" s="58"/>
      <c r="L1709" s="58"/>
      <c r="N1709" s="58"/>
      <c r="Q1709" s="58"/>
      <c r="R1709" s="58"/>
    </row>
    <row r="1710" spans="8:18" ht="12.75">
      <c r="H1710" s="58"/>
      <c r="J1710" s="58"/>
      <c r="L1710" s="58"/>
      <c r="N1710" s="58"/>
      <c r="Q1710" s="58"/>
      <c r="R1710" s="58"/>
    </row>
    <row r="1711" spans="8:18" ht="12.75">
      <c r="H1711" s="58"/>
      <c r="J1711" s="58"/>
      <c r="L1711" s="58"/>
      <c r="N1711" s="58"/>
      <c r="Q1711" s="58"/>
      <c r="R1711" s="58"/>
    </row>
    <row r="1712" spans="8:18" ht="12.75">
      <c r="H1712" s="58"/>
      <c r="J1712" s="58"/>
      <c r="L1712" s="58"/>
      <c r="N1712" s="58"/>
      <c r="Q1712" s="58"/>
      <c r="R1712" s="58"/>
    </row>
    <row r="1713" spans="8:18" ht="12.75">
      <c r="H1713" s="58"/>
      <c r="J1713" s="58"/>
      <c r="L1713" s="58"/>
      <c r="N1713" s="58"/>
      <c r="Q1713" s="58"/>
      <c r="R1713" s="58"/>
    </row>
    <row r="1714" spans="8:18" ht="12.75">
      <c r="H1714" s="58"/>
      <c r="J1714" s="58"/>
      <c r="L1714" s="58"/>
      <c r="N1714" s="58"/>
      <c r="Q1714" s="58"/>
      <c r="R1714" s="58"/>
    </row>
    <row r="1715" spans="8:18" ht="12.75">
      <c r="H1715" s="58"/>
      <c r="J1715" s="58"/>
      <c r="L1715" s="58"/>
      <c r="N1715" s="58"/>
      <c r="Q1715" s="58"/>
      <c r="R1715" s="58"/>
    </row>
    <row r="1716" spans="8:18" ht="12.75">
      <c r="H1716" s="58"/>
      <c r="J1716" s="58"/>
      <c r="L1716" s="58"/>
      <c r="N1716" s="58"/>
      <c r="Q1716" s="58"/>
      <c r="R1716" s="58"/>
    </row>
    <row r="1717" spans="8:18" ht="12.75">
      <c r="H1717" s="58"/>
      <c r="J1717" s="58"/>
      <c r="L1717" s="58"/>
      <c r="N1717" s="58"/>
      <c r="Q1717" s="58"/>
      <c r="R1717" s="58"/>
    </row>
    <row r="1718" spans="8:18" ht="12.75">
      <c r="H1718" s="58"/>
      <c r="J1718" s="58"/>
      <c r="L1718" s="58"/>
      <c r="N1718" s="58"/>
      <c r="Q1718" s="58"/>
      <c r="R1718" s="58"/>
    </row>
    <row r="1719" spans="8:18" ht="12.75">
      <c r="H1719" s="58"/>
      <c r="J1719" s="58"/>
      <c r="L1719" s="58"/>
      <c r="N1719" s="58"/>
      <c r="Q1719" s="58"/>
      <c r="R1719" s="58"/>
    </row>
    <row r="1720" spans="8:18" ht="12.75">
      <c r="H1720" s="58"/>
      <c r="J1720" s="58"/>
      <c r="L1720" s="58"/>
      <c r="N1720" s="58"/>
      <c r="Q1720" s="58"/>
      <c r="R1720" s="58"/>
    </row>
    <row r="1721" spans="8:18" ht="12.75">
      <c r="H1721" s="58"/>
      <c r="J1721" s="58"/>
      <c r="L1721" s="58"/>
      <c r="N1721" s="58"/>
      <c r="Q1721" s="58"/>
      <c r="R1721" s="58"/>
    </row>
    <row r="1722" spans="8:18" ht="12.75">
      <c r="H1722" s="58"/>
      <c r="J1722" s="58"/>
      <c r="L1722" s="58"/>
      <c r="N1722" s="58"/>
      <c r="Q1722" s="58"/>
      <c r="R1722" s="58"/>
    </row>
    <row r="1723" spans="8:18" ht="12.75">
      <c r="H1723" s="58"/>
      <c r="J1723" s="58"/>
      <c r="L1723" s="58"/>
      <c r="N1723" s="58"/>
      <c r="Q1723" s="58"/>
      <c r="R1723" s="58"/>
    </row>
    <row r="1724" spans="8:18" ht="12.75">
      <c r="H1724" s="58"/>
      <c r="J1724" s="58"/>
      <c r="L1724" s="58"/>
      <c r="N1724" s="58"/>
      <c r="Q1724" s="58"/>
      <c r="R1724" s="58"/>
    </row>
    <row r="1725" spans="8:18" ht="12.75">
      <c r="H1725" s="58"/>
      <c r="J1725" s="58"/>
      <c r="L1725" s="58"/>
      <c r="N1725" s="58"/>
      <c r="Q1725" s="58"/>
      <c r="R1725" s="58"/>
    </row>
    <row r="1726" spans="8:18" ht="12.75">
      <c r="H1726" s="58"/>
      <c r="J1726" s="58"/>
      <c r="L1726" s="58"/>
      <c r="N1726" s="58"/>
      <c r="Q1726" s="58"/>
      <c r="R1726" s="58"/>
    </row>
    <row r="1727" spans="8:18" ht="12.75">
      <c r="H1727" s="58"/>
      <c r="J1727" s="58"/>
      <c r="L1727" s="58"/>
      <c r="N1727" s="58"/>
      <c r="Q1727" s="58"/>
      <c r="R1727" s="58"/>
    </row>
    <row r="1728" spans="8:18" ht="12.75">
      <c r="H1728" s="58"/>
      <c r="J1728" s="58"/>
      <c r="L1728" s="58"/>
      <c r="N1728" s="58"/>
      <c r="Q1728" s="58"/>
      <c r="R1728" s="58"/>
    </row>
    <row r="1729" spans="8:18" ht="12.75">
      <c r="H1729" s="58"/>
      <c r="J1729" s="58"/>
      <c r="L1729" s="58"/>
      <c r="N1729" s="58"/>
      <c r="Q1729" s="58"/>
      <c r="R1729" s="58"/>
    </row>
    <row r="1730" spans="8:18" ht="12.75">
      <c r="H1730" s="58"/>
      <c r="J1730" s="58"/>
      <c r="L1730" s="58"/>
      <c r="N1730" s="58"/>
      <c r="Q1730" s="58"/>
      <c r="R1730" s="58"/>
    </row>
    <row r="1731" spans="8:18" ht="12.75">
      <c r="H1731" s="58"/>
      <c r="J1731" s="58"/>
      <c r="L1731" s="58"/>
      <c r="N1731" s="58"/>
      <c r="Q1731" s="58"/>
      <c r="R1731" s="58"/>
    </row>
    <row r="1732" spans="8:18" ht="12.75">
      <c r="H1732" s="58"/>
      <c r="J1732" s="58"/>
      <c r="L1732" s="58"/>
      <c r="N1732" s="58"/>
      <c r="Q1732" s="58"/>
      <c r="R1732" s="58"/>
    </row>
    <row r="1733" spans="8:18" ht="12.75">
      <c r="H1733" s="58"/>
      <c r="J1733" s="58"/>
      <c r="L1733" s="58"/>
      <c r="N1733" s="58"/>
      <c r="Q1733" s="58"/>
      <c r="R1733" s="58"/>
    </row>
    <row r="1734" spans="8:18" ht="12.75">
      <c r="H1734" s="58"/>
      <c r="J1734" s="58"/>
      <c r="L1734" s="58"/>
      <c r="N1734" s="58"/>
      <c r="Q1734" s="58"/>
      <c r="R1734" s="58"/>
    </row>
    <row r="1735" spans="8:18" ht="12.75">
      <c r="H1735" s="58"/>
      <c r="J1735" s="58"/>
      <c r="L1735" s="58"/>
      <c r="N1735" s="58"/>
      <c r="Q1735" s="58"/>
      <c r="R1735" s="58"/>
    </row>
    <row r="1736" spans="8:18" ht="12.75">
      <c r="H1736" s="58"/>
      <c r="J1736" s="58"/>
      <c r="L1736" s="58"/>
      <c r="N1736" s="58"/>
      <c r="Q1736" s="58"/>
      <c r="R1736" s="58"/>
    </row>
    <row r="1737" spans="8:18" ht="12.75">
      <c r="H1737" s="58"/>
      <c r="J1737" s="58"/>
      <c r="L1737" s="58"/>
      <c r="N1737" s="58"/>
      <c r="Q1737" s="58"/>
      <c r="R1737" s="58"/>
    </row>
    <row r="1738" spans="8:18" ht="12.75">
      <c r="H1738" s="58"/>
      <c r="J1738" s="58"/>
      <c r="L1738" s="58"/>
      <c r="N1738" s="58"/>
      <c r="Q1738" s="58"/>
      <c r="R1738" s="58"/>
    </row>
    <row r="1739" spans="8:18" ht="12.75">
      <c r="H1739" s="58"/>
      <c r="J1739" s="58"/>
      <c r="L1739" s="58"/>
      <c r="N1739" s="58"/>
      <c r="Q1739" s="58"/>
      <c r="R1739" s="58"/>
    </row>
    <row r="1740" spans="8:18" ht="12.75">
      <c r="H1740" s="58"/>
      <c r="J1740" s="58"/>
      <c r="L1740" s="58"/>
      <c r="N1740" s="58"/>
      <c r="Q1740" s="58"/>
      <c r="R1740" s="58"/>
    </row>
    <row r="1741" spans="8:18" ht="12.75">
      <c r="H1741" s="58"/>
      <c r="J1741" s="58"/>
      <c r="L1741" s="58"/>
      <c r="N1741" s="58"/>
      <c r="Q1741" s="58"/>
      <c r="R1741" s="58"/>
    </row>
    <row r="1742" spans="8:18" ht="12.75">
      <c r="H1742" s="58"/>
      <c r="J1742" s="58"/>
      <c r="L1742" s="58"/>
      <c r="N1742" s="58"/>
      <c r="Q1742" s="58"/>
      <c r="R1742" s="58"/>
    </row>
    <row r="1743" spans="8:18" ht="12.75">
      <c r="H1743" s="58"/>
      <c r="J1743" s="58"/>
      <c r="L1743" s="58"/>
      <c r="N1743" s="58"/>
      <c r="Q1743" s="58"/>
      <c r="R1743" s="58"/>
    </row>
    <row r="1744" spans="8:18" ht="12.75">
      <c r="H1744" s="58"/>
      <c r="J1744" s="58"/>
      <c r="L1744" s="58"/>
      <c r="N1744" s="58"/>
      <c r="Q1744" s="58"/>
      <c r="R1744" s="58"/>
    </row>
    <row r="1745" spans="8:18" ht="12.75">
      <c r="H1745" s="58"/>
      <c r="J1745" s="58"/>
      <c r="L1745" s="58"/>
      <c r="N1745" s="58"/>
      <c r="Q1745" s="58"/>
      <c r="R1745" s="58"/>
    </row>
    <row r="1746" spans="8:18" ht="12.75">
      <c r="H1746" s="58"/>
      <c r="J1746" s="58"/>
      <c r="L1746" s="58"/>
      <c r="N1746" s="58"/>
      <c r="Q1746" s="58"/>
      <c r="R1746" s="58"/>
    </row>
    <row r="1747" spans="8:18" ht="12.75">
      <c r="H1747" s="58"/>
      <c r="J1747" s="58"/>
      <c r="L1747" s="58"/>
      <c r="N1747" s="58"/>
      <c r="Q1747" s="58"/>
      <c r="R1747" s="58"/>
    </row>
    <row r="1748" spans="8:18" ht="12.75">
      <c r="H1748" s="58"/>
      <c r="J1748" s="58"/>
      <c r="L1748" s="58"/>
      <c r="N1748" s="58"/>
      <c r="Q1748" s="58"/>
      <c r="R1748" s="58"/>
    </row>
    <row r="1749" spans="8:18" ht="12.75">
      <c r="H1749" s="58"/>
      <c r="J1749" s="58"/>
      <c r="L1749" s="58"/>
      <c r="N1749" s="58"/>
      <c r="Q1749" s="58"/>
      <c r="R1749" s="58"/>
    </row>
    <row r="1750" spans="8:18" ht="12.75">
      <c r="H1750" s="58"/>
      <c r="J1750" s="58"/>
      <c r="L1750" s="58"/>
      <c r="N1750" s="58"/>
      <c r="Q1750" s="58"/>
      <c r="R1750" s="58"/>
    </row>
    <row r="1751" spans="8:18" ht="12.75">
      <c r="H1751" s="58"/>
      <c r="J1751" s="58"/>
      <c r="L1751" s="58"/>
      <c r="N1751" s="58"/>
      <c r="Q1751" s="58"/>
      <c r="R1751" s="58"/>
    </row>
    <row r="1752" spans="8:18" ht="12.75">
      <c r="H1752" s="58"/>
      <c r="J1752" s="58"/>
      <c r="L1752" s="58"/>
      <c r="N1752" s="58"/>
      <c r="Q1752" s="58"/>
      <c r="R1752" s="58"/>
    </row>
    <row r="1753" spans="8:18" ht="12.75">
      <c r="H1753" s="58"/>
      <c r="J1753" s="58"/>
      <c r="L1753" s="58"/>
      <c r="N1753" s="58"/>
      <c r="Q1753" s="58"/>
      <c r="R1753" s="58"/>
    </row>
    <row r="1754" spans="8:18" ht="12.75">
      <c r="H1754" s="58"/>
      <c r="J1754" s="58"/>
      <c r="L1754" s="58"/>
      <c r="N1754" s="58"/>
      <c r="Q1754" s="58"/>
      <c r="R1754" s="58"/>
    </row>
    <row r="1755" spans="8:18" ht="12.75">
      <c r="H1755" s="58"/>
      <c r="J1755" s="58"/>
      <c r="L1755" s="58"/>
      <c r="N1755" s="58"/>
      <c r="Q1755" s="58"/>
      <c r="R1755" s="58"/>
    </row>
    <row r="1756" spans="8:18" ht="12.75">
      <c r="H1756" s="58"/>
      <c r="J1756" s="58"/>
      <c r="L1756" s="58"/>
      <c r="N1756" s="58"/>
      <c r="Q1756" s="58"/>
      <c r="R1756" s="58"/>
    </row>
    <row r="1757" spans="8:18" ht="12.75">
      <c r="H1757" s="58"/>
      <c r="J1757" s="58"/>
      <c r="L1757" s="58"/>
      <c r="N1757" s="58"/>
      <c r="Q1757" s="58"/>
      <c r="R1757" s="58"/>
    </row>
    <row r="1758" spans="8:18" ht="12.75">
      <c r="H1758" s="58"/>
      <c r="J1758" s="58"/>
      <c r="L1758" s="58"/>
      <c r="N1758" s="58"/>
      <c r="Q1758" s="58"/>
      <c r="R1758" s="58"/>
    </row>
    <row r="1759" spans="8:18" ht="12.75">
      <c r="H1759" s="58"/>
      <c r="J1759" s="58"/>
      <c r="L1759" s="58"/>
      <c r="N1759" s="58"/>
      <c r="Q1759" s="58"/>
      <c r="R1759" s="58"/>
    </row>
    <row r="1760" spans="8:18" ht="12.75">
      <c r="H1760" s="58"/>
      <c r="J1760" s="58"/>
      <c r="L1760" s="58"/>
      <c r="N1760" s="58"/>
      <c r="Q1760" s="58"/>
      <c r="R1760" s="58"/>
    </row>
    <row r="1761" spans="8:18" ht="12.75">
      <c r="H1761" s="58"/>
      <c r="J1761" s="58"/>
      <c r="L1761" s="58"/>
      <c r="N1761" s="58"/>
      <c r="Q1761" s="58"/>
      <c r="R1761" s="58"/>
    </row>
    <row r="1762" spans="8:18" ht="12.75">
      <c r="H1762" s="58"/>
      <c r="J1762" s="58"/>
      <c r="L1762" s="58"/>
      <c r="N1762" s="58"/>
      <c r="Q1762" s="58"/>
      <c r="R1762" s="58"/>
    </row>
    <row r="1763" spans="8:18" ht="12.75">
      <c r="H1763" s="58"/>
      <c r="J1763" s="58"/>
      <c r="L1763" s="58"/>
      <c r="N1763" s="58"/>
      <c r="Q1763" s="58"/>
      <c r="R1763" s="58"/>
    </row>
    <row r="1764" spans="8:18" ht="12.75">
      <c r="H1764" s="58"/>
      <c r="J1764" s="58"/>
      <c r="L1764" s="58"/>
      <c r="N1764" s="58"/>
      <c r="Q1764" s="58"/>
      <c r="R1764" s="58"/>
    </row>
    <row r="1765" spans="8:18" ht="12.75">
      <c r="H1765" s="58"/>
      <c r="J1765" s="58"/>
      <c r="L1765" s="58"/>
      <c r="N1765" s="58"/>
      <c r="Q1765" s="58"/>
      <c r="R1765" s="58"/>
    </row>
    <row r="1766" spans="8:18" ht="12.75">
      <c r="H1766" s="58"/>
      <c r="J1766" s="58"/>
      <c r="L1766" s="58"/>
      <c r="N1766" s="58"/>
      <c r="Q1766" s="58"/>
      <c r="R1766" s="58"/>
    </row>
    <row r="1767" spans="8:18" ht="12.75">
      <c r="H1767" s="58"/>
      <c r="J1767" s="58"/>
      <c r="L1767" s="58"/>
      <c r="N1767" s="58"/>
      <c r="Q1767" s="58"/>
      <c r="R1767" s="58"/>
    </row>
    <row r="1768" spans="8:18" ht="12.75">
      <c r="H1768" s="58"/>
      <c r="J1768" s="58"/>
      <c r="L1768" s="58"/>
      <c r="N1768" s="58"/>
      <c r="Q1768" s="58"/>
      <c r="R1768" s="58"/>
    </row>
    <row r="1769" spans="8:18" ht="12.75">
      <c r="H1769" s="58"/>
      <c r="J1769" s="58"/>
      <c r="L1769" s="58"/>
      <c r="N1769" s="58"/>
      <c r="Q1769" s="58"/>
      <c r="R1769" s="58"/>
    </row>
    <row r="1770" spans="8:18" ht="12.75">
      <c r="H1770" s="58"/>
      <c r="J1770" s="58"/>
      <c r="L1770" s="58"/>
      <c r="N1770" s="58"/>
      <c r="Q1770" s="58"/>
      <c r="R1770" s="58"/>
    </row>
    <row r="1771" spans="8:18" ht="12.75">
      <c r="H1771" s="58"/>
      <c r="J1771" s="58"/>
      <c r="L1771" s="58"/>
      <c r="N1771" s="58"/>
      <c r="Q1771" s="58"/>
      <c r="R1771" s="58"/>
    </row>
    <row r="1772" spans="8:18" ht="12.75">
      <c r="H1772" s="58"/>
      <c r="J1772" s="58"/>
      <c r="L1772" s="58"/>
      <c r="N1772" s="58"/>
      <c r="Q1772" s="58"/>
      <c r="R1772" s="58"/>
    </row>
    <row r="1773" spans="8:18" ht="12.75">
      <c r="H1773" s="58"/>
      <c r="J1773" s="58"/>
      <c r="L1773" s="58"/>
      <c r="N1773" s="58"/>
      <c r="Q1773" s="58"/>
      <c r="R1773" s="58"/>
    </row>
    <row r="1774" spans="8:18" ht="12.75">
      <c r="H1774" s="58"/>
      <c r="J1774" s="58"/>
      <c r="L1774" s="58"/>
      <c r="N1774" s="58"/>
      <c r="Q1774" s="58"/>
      <c r="R1774" s="58"/>
    </row>
    <row r="1775" spans="8:18" ht="12.75">
      <c r="H1775" s="58"/>
      <c r="J1775" s="58"/>
      <c r="L1775" s="58"/>
      <c r="N1775" s="58"/>
      <c r="Q1775" s="58"/>
      <c r="R1775" s="58"/>
    </row>
    <row r="1776" spans="8:18" ht="12.75">
      <c r="H1776" s="58"/>
      <c r="J1776" s="58"/>
      <c r="L1776" s="58"/>
      <c r="N1776" s="58"/>
      <c r="Q1776" s="58"/>
      <c r="R1776" s="58"/>
    </row>
    <row r="1777" spans="8:18" ht="12.75">
      <c r="H1777" s="58"/>
      <c r="J1777" s="58"/>
      <c r="L1777" s="58"/>
      <c r="N1777" s="58"/>
      <c r="Q1777" s="58"/>
      <c r="R1777" s="58"/>
    </row>
    <row r="1778" spans="8:18" ht="12.75">
      <c r="H1778" s="58"/>
      <c r="J1778" s="58"/>
      <c r="L1778" s="58"/>
      <c r="N1778" s="58"/>
      <c r="Q1778" s="58"/>
      <c r="R1778" s="58"/>
    </row>
    <row r="1779" spans="8:18" ht="12.75">
      <c r="H1779" s="58"/>
      <c r="J1779" s="58"/>
      <c r="L1779" s="58"/>
      <c r="N1779" s="58"/>
      <c r="Q1779" s="58"/>
      <c r="R1779" s="58"/>
    </row>
    <row r="1780" spans="8:18" ht="12.75">
      <c r="H1780" s="58"/>
      <c r="J1780" s="58"/>
      <c r="L1780" s="58"/>
      <c r="N1780" s="58"/>
      <c r="Q1780" s="58"/>
      <c r="R1780" s="58"/>
    </row>
    <row r="1781" spans="8:18" ht="12.75">
      <c r="H1781" s="58"/>
      <c r="J1781" s="58"/>
      <c r="L1781" s="58"/>
      <c r="N1781" s="58"/>
      <c r="Q1781" s="58"/>
      <c r="R1781" s="58"/>
    </row>
    <row r="1782" spans="8:18" ht="12.75">
      <c r="H1782" s="58"/>
      <c r="J1782" s="58"/>
      <c r="L1782" s="58"/>
      <c r="N1782" s="58"/>
      <c r="Q1782" s="58"/>
      <c r="R1782" s="58"/>
    </row>
    <row r="1783" spans="8:18" ht="12.75">
      <c r="H1783" s="58"/>
      <c r="J1783" s="58"/>
      <c r="L1783" s="58"/>
      <c r="N1783" s="58"/>
      <c r="Q1783" s="58"/>
      <c r="R1783" s="58"/>
    </row>
    <row r="1784" spans="8:18" ht="12.75">
      <c r="H1784" s="58"/>
      <c r="J1784" s="58"/>
      <c r="L1784" s="58"/>
      <c r="N1784" s="58"/>
      <c r="Q1784" s="58"/>
      <c r="R1784" s="58"/>
    </row>
    <row r="1785" spans="8:18" ht="12.75">
      <c r="H1785" s="58"/>
      <c r="J1785" s="58"/>
      <c r="L1785" s="58"/>
      <c r="N1785" s="58"/>
      <c r="Q1785" s="58"/>
      <c r="R1785" s="58"/>
    </row>
    <row r="1786" spans="8:18" ht="12.75">
      <c r="H1786" s="58"/>
      <c r="J1786" s="58"/>
      <c r="L1786" s="58"/>
      <c r="N1786" s="58"/>
      <c r="Q1786" s="58"/>
      <c r="R1786" s="58"/>
    </row>
    <row r="1787" spans="8:18" ht="12.75">
      <c r="H1787" s="58"/>
      <c r="J1787" s="58"/>
      <c r="L1787" s="58"/>
      <c r="N1787" s="58"/>
      <c r="Q1787" s="58"/>
      <c r="R1787" s="58"/>
    </row>
    <row r="1788" spans="8:18" ht="12.75">
      <c r="H1788" s="58"/>
      <c r="J1788" s="58"/>
      <c r="L1788" s="58"/>
      <c r="N1788" s="58"/>
      <c r="Q1788" s="58"/>
      <c r="R1788" s="58"/>
    </row>
    <row r="1789" spans="8:18" ht="12.75">
      <c r="H1789" s="58"/>
      <c r="J1789" s="58"/>
      <c r="L1789" s="58"/>
      <c r="N1789" s="58"/>
      <c r="Q1789" s="58"/>
      <c r="R1789" s="58"/>
    </row>
    <row r="1790" spans="8:18" ht="12.75">
      <c r="H1790" s="58"/>
      <c r="J1790" s="58"/>
      <c r="L1790" s="58"/>
      <c r="N1790" s="58"/>
      <c r="Q1790" s="58"/>
      <c r="R1790" s="58"/>
    </row>
    <row r="1791" spans="8:18" ht="12.75">
      <c r="H1791" s="58"/>
      <c r="J1791" s="58"/>
      <c r="L1791" s="58"/>
      <c r="N1791" s="58"/>
      <c r="Q1791" s="58"/>
      <c r="R1791" s="58"/>
    </row>
    <row r="1792" spans="8:18" ht="12.75">
      <c r="H1792" s="58"/>
      <c r="J1792" s="58"/>
      <c r="L1792" s="58"/>
      <c r="N1792" s="58"/>
      <c r="Q1792" s="58"/>
      <c r="R1792" s="58"/>
    </row>
    <row r="1793" spans="8:18" ht="12.75">
      <c r="H1793" s="58"/>
      <c r="J1793" s="58"/>
      <c r="L1793" s="58"/>
      <c r="N1793" s="58"/>
      <c r="Q1793" s="58"/>
      <c r="R1793" s="58"/>
    </row>
    <row r="1794" spans="8:18" ht="12.75">
      <c r="H1794" s="58"/>
      <c r="J1794" s="58"/>
      <c r="L1794" s="58"/>
      <c r="N1794" s="58"/>
      <c r="Q1794" s="58"/>
      <c r="R1794" s="58"/>
    </row>
    <row r="1795" spans="8:18" ht="12.75">
      <c r="H1795" s="58"/>
      <c r="J1795" s="58"/>
      <c r="L1795" s="58"/>
      <c r="N1795" s="58"/>
      <c r="Q1795" s="58"/>
      <c r="R1795" s="58"/>
    </row>
    <row r="1796" spans="8:18" ht="12.75">
      <c r="H1796" s="58"/>
      <c r="J1796" s="58"/>
      <c r="L1796" s="58"/>
      <c r="N1796" s="58"/>
      <c r="Q1796" s="58"/>
      <c r="R1796" s="58"/>
    </row>
    <row r="1797" spans="8:18" ht="12.75">
      <c r="H1797" s="58"/>
      <c r="J1797" s="58"/>
      <c r="L1797" s="58"/>
      <c r="N1797" s="58"/>
      <c r="Q1797" s="58"/>
      <c r="R1797" s="58"/>
    </row>
    <row r="1798" spans="8:18" ht="12.75">
      <c r="H1798" s="58"/>
      <c r="J1798" s="58"/>
      <c r="L1798" s="58"/>
      <c r="N1798" s="58"/>
      <c r="Q1798" s="58"/>
      <c r="R1798" s="58"/>
    </row>
    <row r="1799" spans="8:18" ht="12.75">
      <c r="H1799" s="58"/>
      <c r="J1799" s="58"/>
      <c r="L1799" s="58"/>
      <c r="N1799" s="58"/>
      <c r="Q1799" s="58"/>
      <c r="R1799" s="58"/>
    </row>
    <row r="1800" spans="8:18" ht="12.75">
      <c r="H1800" s="58"/>
      <c r="J1800" s="58"/>
      <c r="L1800" s="58"/>
      <c r="N1800" s="58"/>
      <c r="Q1800" s="58"/>
      <c r="R1800" s="58"/>
    </row>
    <row r="1801" spans="8:18" ht="12.75">
      <c r="H1801" s="58"/>
      <c r="J1801" s="58"/>
      <c r="L1801" s="58"/>
      <c r="N1801" s="58"/>
      <c r="Q1801" s="58"/>
      <c r="R1801" s="58"/>
    </row>
    <row r="1802" spans="8:18" ht="12.75">
      <c r="H1802" s="58"/>
      <c r="J1802" s="58"/>
      <c r="L1802" s="58"/>
      <c r="N1802" s="58"/>
      <c r="Q1802" s="58"/>
      <c r="R1802" s="58"/>
    </row>
    <row r="1803" spans="8:18" ht="12.75">
      <c r="H1803" s="58"/>
      <c r="J1803" s="58"/>
      <c r="L1803" s="58"/>
      <c r="N1803" s="58"/>
      <c r="Q1803" s="58"/>
      <c r="R1803" s="58"/>
    </row>
    <row r="1804" spans="8:18" ht="12.75">
      <c r="H1804" s="58"/>
      <c r="J1804" s="58"/>
      <c r="L1804" s="58"/>
      <c r="N1804" s="58"/>
      <c r="Q1804" s="58"/>
      <c r="R1804" s="58"/>
    </row>
    <row r="1805" spans="8:18" ht="12.75">
      <c r="H1805" s="58"/>
      <c r="J1805" s="58"/>
      <c r="L1805" s="58"/>
      <c r="N1805" s="58"/>
      <c r="Q1805" s="58"/>
      <c r="R1805" s="58"/>
    </row>
    <row r="1806" spans="8:18" ht="12.75">
      <c r="H1806" s="58"/>
      <c r="J1806" s="58"/>
      <c r="L1806" s="58"/>
      <c r="N1806" s="58"/>
      <c r="Q1806" s="58"/>
      <c r="R1806" s="58"/>
    </row>
    <row r="1807" spans="8:18" ht="12.75">
      <c r="H1807" s="58"/>
      <c r="J1807" s="58"/>
      <c r="L1807" s="58"/>
      <c r="N1807" s="58"/>
      <c r="Q1807" s="58"/>
      <c r="R1807" s="58"/>
    </row>
    <row r="1808" spans="8:18" ht="12.75">
      <c r="H1808" s="58"/>
      <c r="J1808" s="58"/>
      <c r="L1808" s="58"/>
      <c r="N1808" s="58"/>
      <c r="Q1808" s="58"/>
      <c r="R1808" s="58"/>
    </row>
    <row r="1809" spans="8:18" ht="12.75">
      <c r="H1809" s="58"/>
      <c r="J1809" s="58"/>
      <c r="L1809" s="58"/>
      <c r="N1809" s="58"/>
      <c r="Q1809" s="58"/>
      <c r="R1809" s="58"/>
    </row>
    <row r="1810" spans="8:18" ht="12.75">
      <c r="H1810" s="58"/>
      <c r="J1810" s="58"/>
      <c r="L1810" s="58"/>
      <c r="N1810" s="58"/>
      <c r="Q1810" s="58"/>
      <c r="R1810" s="58"/>
    </row>
    <row r="1811" spans="8:18" ht="12.75">
      <c r="H1811" s="58"/>
      <c r="J1811" s="58"/>
      <c r="L1811" s="58"/>
      <c r="N1811" s="58"/>
      <c r="Q1811" s="58"/>
      <c r="R1811" s="58"/>
    </row>
    <row r="1812" spans="8:18" ht="12.75">
      <c r="H1812" s="58"/>
      <c r="J1812" s="58"/>
      <c r="L1812" s="58"/>
      <c r="N1812" s="58"/>
      <c r="Q1812" s="58"/>
      <c r="R1812" s="58"/>
    </row>
    <row r="1813" spans="8:18" ht="12.75">
      <c r="H1813" s="58"/>
      <c r="J1813" s="58"/>
      <c r="L1813" s="58"/>
      <c r="N1813" s="58"/>
      <c r="Q1813" s="58"/>
      <c r="R1813" s="58"/>
    </row>
    <row r="1814" spans="8:18" ht="12.75">
      <c r="H1814" s="58"/>
      <c r="J1814" s="58"/>
      <c r="L1814" s="58"/>
      <c r="N1814" s="58"/>
      <c r="Q1814" s="58"/>
      <c r="R1814" s="58"/>
    </row>
    <row r="1815" spans="8:18" ht="12.75">
      <c r="H1815" s="58"/>
      <c r="J1815" s="58"/>
      <c r="L1815" s="58"/>
      <c r="N1815" s="58"/>
      <c r="Q1815" s="58"/>
      <c r="R1815" s="58"/>
    </row>
    <row r="1816" spans="8:18" ht="12.75">
      <c r="H1816" s="58"/>
      <c r="J1816" s="58"/>
      <c r="L1816" s="58"/>
      <c r="N1816" s="58"/>
      <c r="Q1816" s="58"/>
      <c r="R1816" s="58"/>
    </row>
    <row r="1817" spans="8:18" ht="12.75">
      <c r="H1817" s="58"/>
      <c r="J1817" s="58"/>
      <c r="L1817" s="58"/>
      <c r="N1817" s="58"/>
      <c r="Q1817" s="58"/>
      <c r="R1817" s="58"/>
    </row>
    <row r="1818" spans="8:18" ht="12.75">
      <c r="H1818" s="58"/>
      <c r="J1818" s="58"/>
      <c r="L1818" s="58"/>
      <c r="N1818" s="58"/>
      <c r="Q1818" s="58"/>
      <c r="R1818" s="58"/>
    </row>
    <row r="1819" spans="8:18" ht="12.75">
      <c r="H1819" s="58"/>
      <c r="J1819" s="58"/>
      <c r="L1819" s="58"/>
      <c r="N1819" s="58"/>
      <c r="Q1819" s="58"/>
      <c r="R1819" s="58"/>
    </row>
    <row r="1820" spans="8:18" ht="12.75">
      <c r="H1820" s="58"/>
      <c r="J1820" s="58"/>
      <c r="L1820" s="58"/>
      <c r="N1820" s="58"/>
      <c r="Q1820" s="58"/>
      <c r="R1820" s="58"/>
    </row>
    <row r="1821" spans="8:18" ht="12.75">
      <c r="H1821" s="58"/>
      <c r="J1821" s="58"/>
      <c r="L1821" s="58"/>
      <c r="N1821" s="58"/>
      <c r="Q1821" s="58"/>
      <c r="R1821" s="58"/>
    </row>
    <row r="1822" spans="8:18" ht="12.75">
      <c r="H1822" s="58"/>
      <c r="J1822" s="58"/>
      <c r="L1822" s="58"/>
      <c r="N1822" s="58"/>
      <c r="Q1822" s="58"/>
      <c r="R1822" s="58"/>
    </row>
    <row r="1823" spans="8:18" ht="12.75">
      <c r="H1823" s="58"/>
      <c r="J1823" s="58"/>
      <c r="L1823" s="58"/>
      <c r="N1823" s="58"/>
      <c r="Q1823" s="58"/>
      <c r="R1823" s="58"/>
    </row>
    <row r="1824" spans="8:18" ht="12.75">
      <c r="H1824" s="58"/>
      <c r="J1824" s="58"/>
      <c r="L1824" s="58"/>
      <c r="N1824" s="58"/>
      <c r="Q1824" s="58"/>
      <c r="R1824" s="58"/>
    </row>
    <row r="1825" spans="8:18" ht="12.75">
      <c r="H1825" s="58"/>
      <c r="J1825" s="58"/>
      <c r="L1825" s="58"/>
      <c r="N1825" s="58"/>
      <c r="Q1825" s="58"/>
      <c r="R1825" s="58"/>
    </row>
    <row r="1826" spans="8:18" ht="12.75">
      <c r="H1826" s="58"/>
      <c r="J1826" s="58"/>
      <c r="L1826" s="58"/>
      <c r="N1826" s="58"/>
      <c r="Q1826" s="58"/>
      <c r="R1826" s="58"/>
    </row>
    <row r="1827" spans="8:18" ht="12.75">
      <c r="H1827" s="58"/>
      <c r="J1827" s="58"/>
      <c r="L1827" s="58"/>
      <c r="N1827" s="58"/>
      <c r="Q1827" s="58"/>
      <c r="R1827" s="58"/>
    </row>
    <row r="1828" spans="8:18" ht="12.75">
      <c r="H1828" s="58"/>
      <c r="J1828" s="58"/>
      <c r="L1828" s="58"/>
      <c r="N1828" s="58"/>
      <c r="Q1828" s="58"/>
      <c r="R1828" s="58"/>
    </row>
    <row r="1829" spans="8:18" ht="12.75">
      <c r="H1829" s="58"/>
      <c r="J1829" s="58"/>
      <c r="L1829" s="58"/>
      <c r="N1829" s="58"/>
      <c r="Q1829" s="58"/>
      <c r="R1829" s="58"/>
    </row>
    <row r="1830" spans="8:18" ht="12.75">
      <c r="H1830" s="58"/>
      <c r="J1830" s="58"/>
      <c r="L1830" s="58"/>
      <c r="N1830" s="58"/>
      <c r="Q1830" s="58"/>
      <c r="R1830" s="58"/>
    </row>
    <row r="1831" spans="8:18" ht="12.75">
      <c r="H1831" s="58"/>
      <c r="J1831" s="58"/>
      <c r="L1831" s="58"/>
      <c r="N1831" s="58"/>
      <c r="Q1831" s="58"/>
      <c r="R1831" s="58"/>
    </row>
    <row r="1832" spans="8:18" ht="12.75">
      <c r="H1832" s="58"/>
      <c r="J1832" s="58"/>
      <c r="L1832" s="58"/>
      <c r="N1832" s="58"/>
      <c r="Q1832" s="58"/>
      <c r="R1832" s="58"/>
    </row>
    <row r="1833" spans="8:18" ht="12.75">
      <c r="H1833" s="58"/>
      <c r="J1833" s="58"/>
      <c r="L1833" s="58"/>
      <c r="N1833" s="58"/>
      <c r="Q1833" s="58"/>
      <c r="R1833" s="58"/>
    </row>
    <row r="1834" spans="8:18" ht="12.75">
      <c r="H1834" s="58"/>
      <c r="J1834" s="58"/>
      <c r="L1834" s="58"/>
      <c r="N1834" s="58"/>
      <c r="Q1834" s="58"/>
      <c r="R1834" s="58"/>
    </row>
    <row r="1835" spans="8:18" ht="12.75">
      <c r="H1835" s="58"/>
      <c r="J1835" s="58"/>
      <c r="L1835" s="58"/>
      <c r="N1835" s="58"/>
      <c r="Q1835" s="58"/>
      <c r="R1835" s="58"/>
    </row>
    <row r="1836" spans="8:18" ht="12.75">
      <c r="H1836" s="58"/>
      <c r="J1836" s="58"/>
      <c r="L1836" s="58"/>
      <c r="N1836" s="58"/>
      <c r="Q1836" s="58"/>
      <c r="R1836" s="58"/>
    </row>
    <row r="1837" spans="8:18" ht="12.75">
      <c r="H1837" s="58"/>
      <c r="J1837" s="58"/>
      <c r="L1837" s="58"/>
      <c r="N1837" s="58"/>
      <c r="Q1837" s="58"/>
      <c r="R1837" s="58"/>
    </row>
    <row r="1838" spans="8:18" ht="12.75">
      <c r="H1838" s="58"/>
      <c r="J1838" s="58"/>
      <c r="L1838" s="58"/>
      <c r="N1838" s="58"/>
      <c r="Q1838" s="58"/>
      <c r="R1838" s="58"/>
    </row>
    <row r="1839" spans="8:18" ht="12.75">
      <c r="H1839" s="58"/>
      <c r="J1839" s="58"/>
      <c r="L1839" s="58"/>
      <c r="N1839" s="58"/>
      <c r="Q1839" s="58"/>
      <c r="R1839" s="58"/>
    </row>
    <row r="1840" spans="8:18" ht="12.75">
      <c r="H1840" s="58"/>
      <c r="J1840" s="58"/>
      <c r="L1840" s="58"/>
      <c r="N1840" s="58"/>
      <c r="Q1840" s="58"/>
      <c r="R1840" s="58"/>
    </row>
    <row r="1841" spans="8:18" ht="12.75">
      <c r="H1841" s="58"/>
      <c r="J1841" s="58"/>
      <c r="L1841" s="58"/>
      <c r="N1841" s="58"/>
      <c r="Q1841" s="58"/>
      <c r="R1841" s="58"/>
    </row>
    <row r="1842" spans="8:18" ht="12.75">
      <c r="H1842" s="58"/>
      <c r="J1842" s="58"/>
      <c r="L1842" s="58"/>
      <c r="N1842" s="58"/>
      <c r="Q1842" s="58"/>
      <c r="R1842" s="58"/>
    </row>
    <row r="1843" spans="8:18" ht="12.75">
      <c r="H1843" s="58"/>
      <c r="J1843" s="58"/>
      <c r="L1843" s="58"/>
      <c r="N1843" s="58"/>
      <c r="Q1843" s="58"/>
      <c r="R1843" s="58"/>
    </row>
    <row r="1844" spans="8:18" ht="12.75">
      <c r="H1844" s="58"/>
      <c r="J1844" s="58"/>
      <c r="L1844" s="58"/>
      <c r="N1844" s="58"/>
      <c r="Q1844" s="58"/>
      <c r="R1844" s="58"/>
    </row>
    <row r="1845" spans="8:18" ht="12.75">
      <c r="H1845" s="58"/>
      <c r="J1845" s="58"/>
      <c r="L1845" s="58"/>
      <c r="N1845" s="58"/>
      <c r="Q1845" s="58"/>
      <c r="R1845" s="58"/>
    </row>
    <row r="1846" spans="8:18" ht="12.75">
      <c r="H1846" s="58"/>
      <c r="J1846" s="58"/>
      <c r="L1846" s="58"/>
      <c r="N1846" s="58"/>
      <c r="Q1846" s="58"/>
      <c r="R1846" s="58"/>
    </row>
    <row r="1847" spans="8:18" ht="12.75">
      <c r="H1847" s="58"/>
      <c r="J1847" s="58"/>
      <c r="L1847" s="58"/>
      <c r="N1847" s="58"/>
      <c r="Q1847" s="58"/>
      <c r="R1847" s="58"/>
    </row>
    <row r="1848" spans="8:18" ht="12.75">
      <c r="H1848" s="58"/>
      <c r="J1848" s="58"/>
      <c r="L1848" s="58"/>
      <c r="N1848" s="58"/>
      <c r="Q1848" s="58"/>
      <c r="R1848" s="58"/>
    </row>
    <row r="1849" spans="8:18" ht="12.75">
      <c r="H1849" s="58"/>
      <c r="J1849" s="58"/>
      <c r="L1849" s="58"/>
      <c r="N1849" s="58"/>
      <c r="Q1849" s="58"/>
      <c r="R1849" s="58"/>
    </row>
    <row r="1850" spans="8:18" ht="12.75">
      <c r="H1850" s="58"/>
      <c r="J1850" s="58"/>
      <c r="L1850" s="58"/>
      <c r="N1850" s="58"/>
      <c r="Q1850" s="58"/>
      <c r="R1850" s="58"/>
    </row>
    <row r="1851" spans="8:18" ht="12.75">
      <c r="H1851" s="58"/>
      <c r="J1851" s="58"/>
      <c r="L1851" s="58"/>
      <c r="N1851" s="58"/>
      <c r="Q1851" s="58"/>
      <c r="R1851" s="58"/>
    </row>
    <row r="1852" spans="8:18" ht="12.75">
      <c r="H1852" s="58"/>
      <c r="J1852" s="58"/>
      <c r="L1852" s="58"/>
      <c r="N1852" s="58"/>
      <c r="Q1852" s="58"/>
      <c r="R1852" s="58"/>
    </row>
    <row r="1853" spans="8:18" ht="12.75">
      <c r="H1853" s="58"/>
      <c r="J1853" s="58"/>
      <c r="L1853" s="58"/>
      <c r="N1853" s="58"/>
      <c r="Q1853" s="58"/>
      <c r="R1853" s="58"/>
    </row>
    <row r="1854" spans="8:18" ht="12.75">
      <c r="H1854" s="58"/>
      <c r="J1854" s="58"/>
      <c r="L1854" s="58"/>
      <c r="N1854" s="58"/>
      <c r="Q1854" s="58"/>
      <c r="R1854" s="58"/>
    </row>
    <row r="1855" spans="8:18" ht="12.75">
      <c r="H1855" s="58"/>
      <c r="J1855" s="58"/>
      <c r="L1855" s="58"/>
      <c r="N1855" s="58"/>
      <c r="Q1855" s="58"/>
      <c r="R1855" s="58"/>
    </row>
    <row r="1856" spans="8:18" ht="12.75">
      <c r="H1856" s="58"/>
      <c r="J1856" s="58"/>
      <c r="L1856" s="58"/>
      <c r="N1856" s="58"/>
      <c r="Q1856" s="58"/>
      <c r="R1856" s="58"/>
    </row>
    <row r="1857" spans="8:18" ht="12.75">
      <c r="H1857" s="58"/>
      <c r="J1857" s="58"/>
      <c r="L1857" s="58"/>
      <c r="N1857" s="58"/>
      <c r="Q1857" s="58"/>
      <c r="R1857" s="58"/>
    </row>
    <row r="1858" spans="8:18" ht="12.75">
      <c r="H1858" s="58"/>
      <c r="J1858" s="58"/>
      <c r="L1858" s="58"/>
      <c r="N1858" s="58"/>
      <c r="Q1858" s="58"/>
      <c r="R1858" s="58"/>
    </row>
    <row r="1859" spans="8:18" ht="12.75">
      <c r="H1859" s="58"/>
      <c r="J1859" s="58"/>
      <c r="L1859" s="58"/>
      <c r="N1859" s="58"/>
      <c r="Q1859" s="58"/>
      <c r="R1859" s="58"/>
    </row>
    <row r="1860" spans="8:18" ht="12.75">
      <c r="H1860" s="58"/>
      <c r="J1860" s="58"/>
      <c r="L1860" s="58"/>
      <c r="N1860" s="58"/>
      <c r="Q1860" s="58"/>
      <c r="R1860" s="58"/>
    </row>
    <row r="1861" spans="8:18" ht="12.75">
      <c r="H1861" s="58"/>
      <c r="J1861" s="58"/>
      <c r="L1861" s="58"/>
      <c r="N1861" s="58"/>
      <c r="Q1861" s="58"/>
      <c r="R1861" s="58"/>
    </row>
    <row r="1862" spans="8:18" ht="12.75">
      <c r="H1862" s="58"/>
      <c r="J1862" s="58"/>
      <c r="L1862" s="58"/>
      <c r="N1862" s="58"/>
      <c r="Q1862" s="58"/>
      <c r="R1862" s="58"/>
    </row>
    <row r="1863" spans="8:18" ht="12.75">
      <c r="H1863" s="58"/>
      <c r="J1863" s="58"/>
      <c r="L1863" s="58"/>
      <c r="N1863" s="58"/>
      <c r="Q1863" s="58"/>
      <c r="R1863" s="58"/>
    </row>
    <row r="1864" spans="8:18" ht="12.75">
      <c r="H1864" s="58"/>
      <c r="J1864" s="58"/>
      <c r="L1864" s="58"/>
      <c r="N1864" s="58"/>
      <c r="Q1864" s="58"/>
      <c r="R1864" s="58"/>
    </row>
    <row r="1865" spans="8:18" ht="12.75">
      <c r="H1865" s="58"/>
      <c r="J1865" s="58"/>
      <c r="L1865" s="58"/>
      <c r="N1865" s="58"/>
      <c r="Q1865" s="58"/>
      <c r="R1865" s="58"/>
    </row>
    <row r="1866" spans="8:18" ht="12.75">
      <c r="H1866" s="58"/>
      <c r="J1866" s="58"/>
      <c r="L1866" s="58"/>
      <c r="N1866" s="58"/>
      <c r="Q1866" s="58"/>
      <c r="R1866" s="58"/>
    </row>
    <row r="1867" spans="8:18" ht="12.75">
      <c r="H1867" s="58"/>
      <c r="J1867" s="58"/>
      <c r="L1867" s="58"/>
      <c r="N1867" s="58"/>
      <c r="Q1867" s="58"/>
      <c r="R1867" s="58"/>
    </row>
    <row r="1868" spans="8:18" ht="12.75">
      <c r="H1868" s="58"/>
      <c r="J1868" s="58"/>
      <c r="L1868" s="58"/>
      <c r="N1868" s="58"/>
      <c r="Q1868" s="58"/>
      <c r="R1868" s="58"/>
    </row>
    <row r="1869" spans="8:18" ht="12.75">
      <c r="H1869" s="58"/>
      <c r="J1869" s="58"/>
      <c r="L1869" s="58"/>
      <c r="N1869" s="58"/>
      <c r="Q1869" s="58"/>
      <c r="R1869" s="58"/>
    </row>
    <row r="1870" spans="8:18" ht="12.75">
      <c r="H1870" s="58"/>
      <c r="J1870" s="58"/>
      <c r="L1870" s="58"/>
      <c r="N1870" s="58"/>
      <c r="Q1870" s="58"/>
      <c r="R1870" s="58"/>
    </row>
    <row r="1871" spans="8:18" ht="12.75">
      <c r="H1871" s="58"/>
      <c r="J1871" s="58"/>
      <c r="L1871" s="58"/>
      <c r="N1871" s="58"/>
      <c r="Q1871" s="58"/>
      <c r="R1871" s="58"/>
    </row>
    <row r="1872" spans="8:18" ht="12.75">
      <c r="H1872" s="58"/>
      <c r="J1872" s="58"/>
      <c r="L1872" s="58"/>
      <c r="N1872" s="58"/>
      <c r="Q1872" s="58"/>
      <c r="R1872" s="58"/>
    </row>
    <row r="1873" spans="8:18" ht="12.75">
      <c r="H1873" s="58"/>
      <c r="J1873" s="58"/>
      <c r="L1873" s="58"/>
      <c r="N1873" s="58"/>
      <c r="Q1873" s="58"/>
      <c r="R1873" s="58"/>
    </row>
    <row r="1874" spans="8:18" ht="12.75">
      <c r="H1874" s="58"/>
      <c r="J1874" s="58"/>
      <c r="L1874" s="58"/>
      <c r="N1874" s="58"/>
      <c r="Q1874" s="58"/>
      <c r="R1874" s="58"/>
    </row>
    <row r="1875" spans="8:18" ht="12.75">
      <c r="H1875" s="58"/>
      <c r="J1875" s="58"/>
      <c r="L1875" s="58"/>
      <c r="N1875" s="58"/>
      <c r="Q1875" s="58"/>
      <c r="R1875" s="58"/>
    </row>
    <row r="1876" spans="8:18" ht="12.75">
      <c r="H1876" s="58"/>
      <c r="J1876" s="58"/>
      <c r="L1876" s="58"/>
      <c r="N1876" s="58"/>
      <c r="Q1876" s="58"/>
      <c r="R1876" s="58"/>
    </row>
    <row r="1877" spans="8:18" ht="12.75">
      <c r="H1877" s="58"/>
      <c r="J1877" s="58"/>
      <c r="L1877" s="58"/>
      <c r="N1877" s="58"/>
      <c r="Q1877" s="58"/>
      <c r="R1877" s="58"/>
    </row>
    <row r="1878" spans="8:18" ht="12.75">
      <c r="H1878" s="58"/>
      <c r="J1878" s="58"/>
      <c r="L1878" s="58"/>
      <c r="N1878" s="58"/>
      <c r="Q1878" s="58"/>
      <c r="R1878" s="58"/>
    </row>
    <row r="1879" spans="8:18" ht="12.75">
      <c r="H1879" s="58"/>
      <c r="J1879" s="58"/>
      <c r="L1879" s="58"/>
      <c r="N1879" s="58"/>
      <c r="Q1879" s="58"/>
      <c r="R1879" s="58"/>
    </row>
    <row r="1880" spans="8:18" ht="12.75">
      <c r="H1880" s="58"/>
      <c r="J1880" s="58"/>
      <c r="L1880" s="58"/>
      <c r="N1880" s="58"/>
      <c r="Q1880" s="58"/>
      <c r="R1880" s="58"/>
    </row>
    <row r="1881" spans="8:18" ht="12.75">
      <c r="H1881" s="58"/>
      <c r="J1881" s="58"/>
      <c r="L1881" s="58"/>
      <c r="N1881" s="58"/>
      <c r="Q1881" s="58"/>
      <c r="R1881" s="58"/>
    </row>
    <row r="1882" spans="8:18" ht="12.75">
      <c r="H1882" s="58"/>
      <c r="J1882" s="58"/>
      <c r="L1882" s="58"/>
      <c r="N1882" s="58"/>
      <c r="Q1882" s="58"/>
      <c r="R1882" s="58"/>
    </row>
    <row r="1883" spans="8:18" ht="12.75">
      <c r="H1883" s="58"/>
      <c r="J1883" s="58"/>
      <c r="L1883" s="58"/>
      <c r="N1883" s="58"/>
      <c r="Q1883" s="58"/>
      <c r="R1883" s="58"/>
    </row>
    <row r="1884" spans="8:18" ht="12.75">
      <c r="H1884" s="58"/>
      <c r="J1884" s="58"/>
      <c r="L1884" s="58"/>
      <c r="N1884" s="58"/>
      <c r="Q1884" s="58"/>
      <c r="R1884" s="58"/>
    </row>
    <row r="1885" spans="8:18" ht="12.75">
      <c r="H1885" s="58"/>
      <c r="J1885" s="58"/>
      <c r="L1885" s="58"/>
      <c r="N1885" s="58"/>
      <c r="Q1885" s="58"/>
      <c r="R1885" s="58"/>
    </row>
    <row r="1886" spans="8:18" ht="12.75">
      <c r="H1886" s="58"/>
      <c r="J1886" s="58"/>
      <c r="L1886" s="58"/>
      <c r="N1886" s="58"/>
      <c r="Q1886" s="58"/>
      <c r="R1886" s="58"/>
    </row>
    <row r="1887" spans="8:18" ht="12.75">
      <c r="H1887" s="58"/>
      <c r="J1887" s="58"/>
      <c r="L1887" s="58"/>
      <c r="N1887" s="58"/>
      <c r="Q1887" s="58"/>
      <c r="R1887" s="58"/>
    </row>
    <row r="1888" spans="8:18" ht="12.75">
      <c r="H1888" s="58"/>
      <c r="J1888" s="58"/>
      <c r="L1888" s="58"/>
      <c r="N1888" s="58"/>
      <c r="Q1888" s="58"/>
      <c r="R1888" s="58"/>
    </row>
    <row r="1889" spans="8:18" ht="12.75">
      <c r="H1889" s="58"/>
      <c r="J1889" s="58"/>
      <c r="L1889" s="58"/>
      <c r="N1889" s="58"/>
      <c r="Q1889" s="58"/>
      <c r="R1889" s="58"/>
    </row>
    <row r="1890" spans="8:18" ht="12.75">
      <c r="H1890" s="58"/>
      <c r="J1890" s="58"/>
      <c r="L1890" s="58"/>
      <c r="N1890" s="58"/>
      <c r="Q1890" s="58"/>
      <c r="R1890" s="58"/>
    </row>
    <row r="1891" spans="8:18" ht="12.75">
      <c r="H1891" s="58"/>
      <c r="J1891" s="58"/>
      <c r="L1891" s="58"/>
      <c r="N1891" s="58"/>
      <c r="Q1891" s="58"/>
      <c r="R1891" s="58"/>
    </row>
    <row r="1892" spans="8:18" ht="12.75">
      <c r="H1892" s="58"/>
      <c r="J1892" s="58"/>
      <c r="L1892" s="58"/>
      <c r="N1892" s="58"/>
      <c r="Q1892" s="58"/>
      <c r="R1892" s="58"/>
    </row>
    <row r="1893" spans="8:18" ht="12.75">
      <c r="H1893" s="58"/>
      <c r="J1893" s="58"/>
      <c r="L1893" s="58"/>
      <c r="N1893" s="58"/>
      <c r="Q1893" s="58"/>
      <c r="R1893" s="58"/>
    </row>
    <row r="1894" spans="8:18" ht="12.75">
      <c r="H1894" s="58"/>
      <c r="J1894" s="58"/>
      <c r="L1894" s="58"/>
      <c r="N1894" s="58"/>
      <c r="Q1894" s="58"/>
      <c r="R1894" s="58"/>
    </row>
    <row r="1895" spans="8:18" ht="12.75">
      <c r="H1895" s="58"/>
      <c r="J1895" s="58"/>
      <c r="L1895" s="58"/>
      <c r="N1895" s="58"/>
      <c r="Q1895" s="58"/>
      <c r="R1895" s="58"/>
    </row>
    <row r="1896" spans="8:18" ht="12.75">
      <c r="H1896" s="58"/>
      <c r="J1896" s="58"/>
      <c r="L1896" s="58"/>
      <c r="N1896" s="58"/>
      <c r="Q1896" s="58"/>
      <c r="R1896" s="58"/>
    </row>
    <row r="1897" spans="8:18" ht="12.75">
      <c r="H1897" s="58"/>
      <c r="J1897" s="58"/>
      <c r="L1897" s="58"/>
      <c r="N1897" s="58"/>
      <c r="Q1897" s="58"/>
      <c r="R1897" s="58"/>
    </row>
    <row r="1898" spans="8:18" ht="12.75">
      <c r="H1898" s="58"/>
      <c r="J1898" s="58"/>
      <c r="L1898" s="58"/>
      <c r="N1898" s="58"/>
      <c r="Q1898" s="58"/>
      <c r="R1898" s="58"/>
    </row>
    <row r="1899" spans="8:18" ht="12.75">
      <c r="H1899" s="58"/>
      <c r="J1899" s="58"/>
      <c r="L1899" s="58"/>
      <c r="N1899" s="58"/>
      <c r="Q1899" s="58"/>
      <c r="R1899" s="58"/>
    </row>
    <row r="1900" spans="8:18" ht="12.75">
      <c r="H1900" s="58"/>
      <c r="J1900" s="58"/>
      <c r="L1900" s="58"/>
      <c r="N1900" s="58"/>
      <c r="Q1900" s="58"/>
      <c r="R1900" s="58"/>
    </row>
    <row r="1901" spans="8:18" ht="12.75">
      <c r="H1901" s="58"/>
      <c r="J1901" s="58"/>
      <c r="L1901" s="58"/>
      <c r="N1901" s="58"/>
      <c r="Q1901" s="58"/>
      <c r="R1901" s="58"/>
    </row>
    <row r="1902" spans="8:18" ht="12.75">
      <c r="H1902" s="58"/>
      <c r="J1902" s="58"/>
      <c r="L1902" s="58"/>
      <c r="N1902" s="58"/>
      <c r="Q1902" s="58"/>
      <c r="R1902" s="58"/>
    </row>
    <row r="1903" spans="8:18" ht="12.75">
      <c r="H1903" s="58"/>
      <c r="J1903" s="58"/>
      <c r="L1903" s="58"/>
      <c r="N1903" s="58"/>
      <c r="Q1903" s="58"/>
      <c r="R1903" s="58"/>
    </row>
    <row r="1904" spans="8:18" ht="12.75">
      <c r="H1904" s="58"/>
      <c r="J1904" s="58"/>
      <c r="L1904" s="58"/>
      <c r="N1904" s="58"/>
      <c r="Q1904" s="58"/>
      <c r="R1904" s="58"/>
    </row>
    <row r="1905" spans="8:18" ht="12.75">
      <c r="H1905" s="58"/>
      <c r="J1905" s="58"/>
      <c r="L1905" s="58"/>
      <c r="N1905" s="58"/>
      <c r="Q1905" s="58"/>
      <c r="R1905" s="58"/>
    </row>
    <row r="1906" spans="8:18" ht="12.75">
      <c r="H1906" s="58"/>
      <c r="J1906" s="58"/>
      <c r="L1906" s="58"/>
      <c r="N1906" s="58"/>
      <c r="Q1906" s="58"/>
      <c r="R1906" s="58"/>
    </row>
    <row r="1907" spans="8:18" ht="12.75">
      <c r="H1907" s="58"/>
      <c r="J1907" s="58"/>
      <c r="L1907" s="58"/>
      <c r="N1907" s="58"/>
      <c r="Q1907" s="58"/>
      <c r="R1907" s="58"/>
    </row>
    <row r="1908" spans="8:18" ht="12.75">
      <c r="H1908" s="58"/>
      <c r="J1908" s="58"/>
      <c r="L1908" s="58"/>
      <c r="N1908" s="58"/>
      <c r="Q1908" s="58"/>
      <c r="R1908" s="58"/>
    </row>
    <row r="1909" spans="8:18" ht="12.75">
      <c r="H1909" s="58"/>
      <c r="J1909" s="58"/>
      <c r="L1909" s="58"/>
      <c r="N1909" s="58"/>
      <c r="Q1909" s="58"/>
      <c r="R1909" s="58"/>
    </row>
    <row r="1910" spans="8:18" ht="12.75">
      <c r="H1910" s="58"/>
      <c r="J1910" s="58"/>
      <c r="L1910" s="58"/>
      <c r="N1910" s="58"/>
      <c r="Q1910" s="58"/>
      <c r="R1910" s="58"/>
    </row>
    <row r="1911" spans="8:18" ht="12.75">
      <c r="H1911" s="58"/>
      <c r="J1911" s="58"/>
      <c r="L1911" s="58"/>
      <c r="N1911" s="58"/>
      <c r="Q1911" s="58"/>
      <c r="R1911" s="58"/>
    </row>
    <row r="1912" spans="8:18" ht="12.75">
      <c r="H1912" s="58"/>
      <c r="J1912" s="58"/>
      <c r="L1912" s="58"/>
      <c r="N1912" s="58"/>
      <c r="Q1912" s="58"/>
      <c r="R1912" s="58"/>
    </row>
    <row r="1913" spans="8:18" ht="12.75">
      <c r="H1913" s="58"/>
      <c r="J1913" s="58"/>
      <c r="L1913" s="58"/>
      <c r="N1913" s="58"/>
      <c r="Q1913" s="58"/>
      <c r="R1913" s="58"/>
    </row>
    <row r="1914" spans="8:18" ht="12.75">
      <c r="H1914" s="58"/>
      <c r="J1914" s="58"/>
      <c r="L1914" s="58"/>
      <c r="N1914" s="58"/>
      <c r="Q1914" s="58"/>
      <c r="R1914" s="58"/>
    </row>
    <row r="1915" spans="8:18" ht="12.75">
      <c r="H1915" s="58"/>
      <c r="J1915" s="58"/>
      <c r="L1915" s="58"/>
      <c r="N1915" s="58"/>
      <c r="Q1915" s="58"/>
      <c r="R1915" s="58"/>
    </row>
    <row r="1916" spans="8:18" ht="12.75">
      <c r="H1916" s="58"/>
      <c r="J1916" s="58"/>
      <c r="L1916" s="58"/>
      <c r="N1916" s="58"/>
      <c r="Q1916" s="58"/>
      <c r="R1916" s="58"/>
    </row>
    <row r="1917" spans="8:18" ht="12.75">
      <c r="H1917" s="58"/>
      <c r="J1917" s="58"/>
      <c r="L1917" s="58"/>
      <c r="N1917" s="58"/>
      <c r="Q1917" s="58"/>
      <c r="R1917" s="58"/>
    </row>
    <row r="1918" spans="8:18" ht="12.75">
      <c r="H1918" s="58"/>
      <c r="J1918" s="58"/>
      <c r="L1918" s="58"/>
      <c r="N1918" s="58"/>
      <c r="Q1918" s="58"/>
      <c r="R1918" s="58"/>
    </row>
    <row r="1919" spans="8:18" ht="12.75">
      <c r="H1919" s="58"/>
      <c r="J1919" s="58"/>
      <c r="L1919" s="58"/>
      <c r="N1919" s="58"/>
      <c r="Q1919" s="58"/>
      <c r="R1919" s="58"/>
    </row>
    <row r="1920" spans="8:18" ht="12.75">
      <c r="H1920" s="58"/>
      <c r="J1920" s="58"/>
      <c r="L1920" s="58"/>
      <c r="N1920" s="58"/>
      <c r="Q1920" s="58"/>
      <c r="R1920" s="58"/>
    </row>
    <row r="1921" spans="8:18" ht="12.75">
      <c r="H1921" s="58"/>
      <c r="J1921" s="58"/>
      <c r="L1921" s="58"/>
      <c r="N1921" s="58"/>
      <c r="Q1921" s="58"/>
      <c r="R1921" s="58"/>
    </row>
    <row r="1922" spans="8:18" ht="12.75">
      <c r="H1922" s="58"/>
      <c r="J1922" s="58"/>
      <c r="L1922" s="58"/>
      <c r="N1922" s="58"/>
      <c r="Q1922" s="58"/>
      <c r="R1922" s="58"/>
    </row>
    <row r="1923" spans="8:18" ht="12.75">
      <c r="H1923" s="58"/>
      <c r="J1923" s="58"/>
      <c r="L1923" s="58"/>
      <c r="N1923" s="58"/>
      <c r="Q1923" s="58"/>
      <c r="R1923" s="58"/>
    </row>
    <row r="1924" spans="8:18" ht="12.75">
      <c r="H1924" s="58"/>
      <c r="J1924" s="58"/>
      <c r="L1924" s="58"/>
      <c r="N1924" s="58"/>
      <c r="Q1924" s="58"/>
      <c r="R1924" s="58"/>
    </row>
    <row r="1925" spans="8:18" ht="12.75">
      <c r="H1925" s="58"/>
      <c r="J1925" s="58"/>
      <c r="L1925" s="58"/>
      <c r="N1925" s="58"/>
      <c r="Q1925" s="58"/>
      <c r="R1925" s="58"/>
    </row>
    <row r="1926" spans="8:18" ht="12.75">
      <c r="H1926" s="58"/>
      <c r="J1926" s="58"/>
      <c r="L1926" s="58"/>
      <c r="N1926" s="58"/>
      <c r="Q1926" s="58"/>
      <c r="R1926" s="58"/>
    </row>
    <row r="1927" spans="8:18" ht="12.75">
      <c r="H1927" s="58"/>
      <c r="J1927" s="58"/>
      <c r="L1927" s="58"/>
      <c r="N1927" s="58"/>
      <c r="Q1927" s="58"/>
      <c r="R1927" s="58"/>
    </row>
    <row r="1928" spans="8:18" ht="12.75">
      <c r="H1928" s="58"/>
      <c r="J1928" s="58"/>
      <c r="L1928" s="58"/>
      <c r="N1928" s="58"/>
      <c r="Q1928" s="58"/>
      <c r="R1928" s="58"/>
    </row>
    <row r="1929" spans="8:18" ht="12.75">
      <c r="H1929" s="58"/>
      <c r="J1929" s="58"/>
      <c r="L1929" s="58"/>
      <c r="N1929" s="58"/>
      <c r="Q1929" s="58"/>
      <c r="R1929" s="58"/>
    </row>
    <row r="1930" spans="8:18" ht="12.75">
      <c r="H1930" s="58"/>
      <c r="J1930" s="58"/>
      <c r="L1930" s="58"/>
      <c r="N1930" s="58"/>
      <c r="Q1930" s="58"/>
      <c r="R1930" s="58"/>
    </row>
    <row r="1931" spans="8:18" ht="12.75">
      <c r="H1931" s="58"/>
      <c r="J1931" s="58"/>
      <c r="L1931" s="58"/>
      <c r="N1931" s="58"/>
      <c r="Q1931" s="58"/>
      <c r="R1931" s="58"/>
    </row>
    <row r="1932" spans="8:18" ht="12.75">
      <c r="H1932" s="58"/>
      <c r="J1932" s="58"/>
      <c r="L1932" s="58"/>
      <c r="N1932" s="58"/>
      <c r="Q1932" s="58"/>
      <c r="R1932" s="58"/>
    </row>
    <row r="1933" spans="8:18" ht="12.75">
      <c r="H1933" s="58"/>
      <c r="J1933" s="58"/>
      <c r="L1933" s="58"/>
      <c r="N1933" s="58"/>
      <c r="Q1933" s="58"/>
      <c r="R1933" s="58"/>
    </row>
    <row r="1934" spans="8:18" ht="12.75">
      <c r="H1934" s="58"/>
      <c r="J1934" s="58"/>
      <c r="L1934" s="58"/>
      <c r="N1934" s="58"/>
      <c r="Q1934" s="58"/>
      <c r="R1934" s="58"/>
    </row>
    <row r="1935" spans="8:18" ht="12.75">
      <c r="H1935" s="58"/>
      <c r="J1935" s="58"/>
      <c r="L1935" s="58"/>
      <c r="N1935" s="58"/>
      <c r="Q1935" s="58"/>
      <c r="R1935" s="58"/>
    </row>
    <row r="1936" spans="8:18" ht="12.75">
      <c r="H1936" s="58"/>
      <c r="J1936" s="58"/>
      <c r="L1936" s="58"/>
      <c r="N1936" s="58"/>
      <c r="Q1936" s="58"/>
      <c r="R1936" s="58"/>
    </row>
    <row r="1937" spans="8:18" ht="12.75">
      <c r="H1937" s="58"/>
      <c r="J1937" s="58"/>
      <c r="L1937" s="58"/>
      <c r="N1937" s="58"/>
      <c r="Q1937" s="58"/>
      <c r="R1937" s="58"/>
    </row>
    <row r="1938" spans="8:18" ht="12.75">
      <c r="H1938" s="58"/>
      <c r="J1938" s="58"/>
      <c r="L1938" s="58"/>
      <c r="N1938" s="58"/>
      <c r="Q1938" s="58"/>
      <c r="R1938" s="58"/>
    </row>
    <row r="1939" spans="8:18" ht="12.75">
      <c r="H1939" s="58"/>
      <c r="J1939" s="58"/>
      <c r="L1939" s="58"/>
      <c r="N1939" s="58"/>
      <c r="Q1939" s="58"/>
      <c r="R1939" s="58"/>
    </row>
    <row r="1940" spans="8:18" ht="12.75">
      <c r="H1940" s="58"/>
      <c r="J1940" s="58"/>
      <c r="L1940" s="58"/>
      <c r="N1940" s="58"/>
      <c r="Q1940" s="58"/>
      <c r="R1940" s="58"/>
    </row>
    <row r="1941" spans="8:18" ht="12.75">
      <c r="H1941" s="58"/>
      <c r="J1941" s="58"/>
      <c r="L1941" s="58"/>
      <c r="N1941" s="58"/>
      <c r="Q1941" s="58"/>
      <c r="R1941" s="58"/>
    </row>
    <row r="1942" spans="8:18" ht="12.75">
      <c r="H1942" s="58"/>
      <c r="J1942" s="58"/>
      <c r="L1942" s="58"/>
      <c r="N1942" s="58"/>
      <c r="Q1942" s="58"/>
      <c r="R1942" s="58"/>
    </row>
    <row r="1943" spans="8:18" ht="12.75">
      <c r="H1943" s="58"/>
      <c r="J1943" s="58"/>
      <c r="L1943" s="58"/>
      <c r="N1943" s="58"/>
      <c r="Q1943" s="58"/>
      <c r="R1943" s="58"/>
    </row>
    <row r="1944" spans="8:18" ht="12.75">
      <c r="H1944" s="58"/>
      <c r="J1944" s="58"/>
      <c r="L1944" s="58"/>
      <c r="N1944" s="58"/>
      <c r="Q1944" s="58"/>
      <c r="R1944" s="58"/>
    </row>
    <row r="1945" spans="8:18" ht="12.75">
      <c r="H1945" s="58"/>
      <c r="J1945" s="58"/>
      <c r="L1945" s="58"/>
      <c r="N1945" s="58"/>
      <c r="Q1945" s="58"/>
      <c r="R1945" s="58"/>
    </row>
    <row r="1946" spans="8:18" ht="12.75">
      <c r="H1946" s="58"/>
      <c r="J1946" s="58"/>
      <c r="L1946" s="58"/>
      <c r="N1946" s="58"/>
      <c r="Q1946" s="58"/>
      <c r="R1946" s="58"/>
    </row>
    <row r="1947" spans="8:18" ht="12.75">
      <c r="H1947" s="58"/>
      <c r="J1947" s="58"/>
      <c r="L1947" s="58"/>
      <c r="N1947" s="58"/>
      <c r="Q1947" s="58"/>
      <c r="R1947" s="58"/>
    </row>
    <row r="1948" spans="8:18" ht="12.75">
      <c r="H1948" s="58"/>
      <c r="J1948" s="58"/>
      <c r="L1948" s="58"/>
      <c r="N1948" s="58"/>
      <c r="Q1948" s="58"/>
      <c r="R1948" s="58"/>
    </row>
    <row r="1949" spans="8:18" ht="12.75">
      <c r="H1949" s="58"/>
      <c r="J1949" s="58"/>
      <c r="L1949" s="58"/>
      <c r="N1949" s="58"/>
      <c r="Q1949" s="58"/>
      <c r="R1949" s="58"/>
    </row>
    <row r="1950" spans="8:18" ht="12.75">
      <c r="H1950" s="58"/>
      <c r="J1950" s="58"/>
      <c r="L1950" s="58"/>
      <c r="N1950" s="58"/>
      <c r="Q1950" s="58"/>
      <c r="R1950" s="58"/>
    </row>
    <row r="1951" spans="8:18" ht="12.75">
      <c r="H1951" s="58"/>
      <c r="J1951" s="58"/>
      <c r="L1951" s="58"/>
      <c r="N1951" s="58"/>
      <c r="Q1951" s="58"/>
      <c r="R1951" s="58"/>
    </row>
    <row r="1952" spans="8:18" ht="12.75">
      <c r="H1952" s="58"/>
      <c r="J1952" s="58"/>
      <c r="L1952" s="58"/>
      <c r="N1952" s="58"/>
      <c r="Q1952" s="58"/>
      <c r="R1952" s="58"/>
    </row>
    <row r="1953" spans="8:18" ht="12.75">
      <c r="H1953" s="58"/>
      <c r="J1953" s="58"/>
      <c r="L1953" s="58"/>
      <c r="N1953" s="58"/>
      <c r="Q1953" s="58"/>
      <c r="R1953" s="58"/>
    </row>
    <row r="1954" spans="8:18" ht="12.75">
      <c r="H1954" s="58"/>
      <c r="J1954" s="58"/>
      <c r="L1954" s="58"/>
      <c r="N1954" s="58"/>
      <c r="Q1954" s="58"/>
      <c r="R1954" s="58"/>
    </row>
    <row r="1955" spans="8:18" ht="12.75">
      <c r="H1955" s="58"/>
      <c r="J1955" s="58"/>
      <c r="L1955" s="58"/>
      <c r="N1955" s="58"/>
      <c r="Q1955" s="58"/>
      <c r="R1955" s="58"/>
    </row>
    <row r="1956" spans="8:18" ht="12.75">
      <c r="H1956" s="58"/>
      <c r="J1956" s="58"/>
      <c r="L1956" s="58"/>
      <c r="N1956" s="58"/>
      <c r="Q1956" s="58"/>
      <c r="R1956" s="58"/>
    </row>
    <row r="1957" spans="8:18" ht="12.75">
      <c r="H1957" s="58"/>
      <c r="J1957" s="58"/>
      <c r="L1957" s="58"/>
      <c r="N1957" s="58"/>
      <c r="Q1957" s="58"/>
      <c r="R1957" s="58"/>
    </row>
    <row r="1958" spans="8:18" ht="12.75">
      <c r="H1958" s="58"/>
      <c r="J1958" s="58"/>
      <c r="L1958" s="58"/>
      <c r="N1958" s="58"/>
      <c r="Q1958" s="58"/>
      <c r="R1958" s="58"/>
    </row>
    <row r="1959" spans="8:18" ht="12.75">
      <c r="H1959" s="58"/>
      <c r="J1959" s="58"/>
      <c r="L1959" s="58"/>
      <c r="N1959" s="58"/>
      <c r="Q1959" s="58"/>
      <c r="R1959" s="58"/>
    </row>
    <row r="1960" spans="8:18" ht="12.75">
      <c r="H1960" s="58"/>
      <c r="J1960" s="58"/>
      <c r="L1960" s="58"/>
      <c r="N1960" s="58"/>
      <c r="Q1960" s="58"/>
      <c r="R1960" s="58"/>
    </row>
    <row r="1961" spans="8:18" ht="12.75">
      <c r="H1961" s="58"/>
      <c r="J1961" s="58"/>
      <c r="L1961" s="58"/>
      <c r="N1961" s="58"/>
      <c r="Q1961" s="58"/>
      <c r="R1961" s="58"/>
    </row>
    <row r="1962" spans="8:18" ht="12.75">
      <c r="H1962" s="58"/>
      <c r="J1962" s="58"/>
      <c r="L1962" s="58"/>
      <c r="N1962" s="58"/>
      <c r="Q1962" s="58"/>
      <c r="R1962" s="58"/>
    </row>
    <row r="1963" spans="8:18" ht="12.75">
      <c r="H1963" s="58"/>
      <c r="J1963" s="58"/>
      <c r="L1963" s="58"/>
      <c r="N1963" s="58"/>
      <c r="Q1963" s="58"/>
      <c r="R1963" s="58"/>
    </row>
    <row r="1964" spans="8:18" ht="12.75">
      <c r="H1964" s="58"/>
      <c r="J1964" s="58"/>
      <c r="L1964" s="58"/>
      <c r="N1964" s="58"/>
      <c r="Q1964" s="58"/>
      <c r="R1964" s="58"/>
    </row>
    <row r="1965" spans="8:18" ht="12.75">
      <c r="H1965" s="58"/>
      <c r="J1965" s="58"/>
      <c r="L1965" s="58"/>
      <c r="N1965" s="58"/>
      <c r="Q1965" s="58"/>
      <c r="R1965" s="58"/>
    </row>
    <row r="1966" spans="8:18" ht="12.75">
      <c r="H1966" s="58"/>
      <c r="J1966" s="58"/>
      <c r="L1966" s="58"/>
      <c r="N1966" s="58"/>
      <c r="Q1966" s="58"/>
      <c r="R1966" s="58"/>
    </row>
    <row r="1967" spans="8:18" ht="12.75">
      <c r="H1967" s="58"/>
      <c r="J1967" s="58"/>
      <c r="L1967" s="58"/>
      <c r="N1967" s="58"/>
      <c r="Q1967" s="58"/>
      <c r="R1967" s="58"/>
    </row>
    <row r="1968" spans="8:18" ht="12.75">
      <c r="H1968" s="58"/>
      <c r="J1968" s="58"/>
      <c r="L1968" s="58"/>
      <c r="N1968" s="58"/>
      <c r="Q1968" s="58"/>
      <c r="R1968" s="58"/>
    </row>
    <row r="1969" spans="8:18" ht="12.75">
      <c r="H1969" s="58"/>
      <c r="J1969" s="58"/>
      <c r="L1969" s="58"/>
      <c r="N1969" s="58"/>
      <c r="Q1969" s="58"/>
      <c r="R1969" s="58"/>
    </row>
    <row r="1970" spans="8:18" ht="12.75">
      <c r="H1970" s="58"/>
      <c r="J1970" s="58"/>
      <c r="L1970" s="58"/>
      <c r="N1970" s="58"/>
      <c r="Q1970" s="58"/>
      <c r="R1970" s="58"/>
    </row>
    <row r="1971" spans="8:18" ht="12.75">
      <c r="H1971" s="58"/>
      <c r="J1971" s="58"/>
      <c r="L1971" s="58"/>
      <c r="N1971" s="58"/>
      <c r="Q1971" s="58"/>
      <c r="R1971" s="58"/>
    </row>
    <row r="1972" spans="8:18" ht="12.75">
      <c r="H1972" s="58"/>
      <c r="J1972" s="58"/>
      <c r="L1972" s="58"/>
      <c r="N1972" s="58"/>
      <c r="Q1972" s="58"/>
      <c r="R1972" s="58"/>
    </row>
    <row r="1973" spans="8:18" ht="12.75">
      <c r="H1973" s="58"/>
      <c r="J1973" s="58"/>
      <c r="L1973" s="58"/>
      <c r="N1973" s="58"/>
      <c r="Q1973" s="58"/>
      <c r="R1973" s="58"/>
    </row>
    <row r="1974" spans="8:18" ht="12.75">
      <c r="H1974" s="58"/>
      <c r="J1974" s="58"/>
      <c r="L1974" s="58"/>
      <c r="N1974" s="58"/>
      <c r="Q1974" s="58"/>
      <c r="R1974" s="58"/>
    </row>
    <row r="1975" spans="8:18" ht="12.75">
      <c r="H1975" s="58"/>
      <c r="J1975" s="58"/>
      <c r="L1975" s="58"/>
      <c r="N1975" s="58"/>
      <c r="Q1975" s="58"/>
      <c r="R1975" s="58"/>
    </row>
    <row r="1976" spans="8:18" ht="12.75">
      <c r="H1976" s="58"/>
      <c r="J1976" s="58"/>
      <c r="L1976" s="58"/>
      <c r="N1976" s="58"/>
      <c r="Q1976" s="58"/>
      <c r="R1976" s="58"/>
    </row>
    <row r="1977" spans="8:18" ht="12.75">
      <c r="H1977" s="58"/>
      <c r="J1977" s="58"/>
      <c r="L1977" s="58"/>
      <c r="N1977" s="58"/>
      <c r="Q1977" s="58"/>
      <c r="R1977" s="58"/>
    </row>
    <row r="1978" spans="8:18" ht="12.75">
      <c r="H1978" s="58"/>
      <c r="J1978" s="58"/>
      <c r="L1978" s="58"/>
      <c r="N1978" s="58"/>
      <c r="Q1978" s="58"/>
      <c r="R1978" s="58"/>
    </row>
    <row r="1979" spans="8:18" ht="12.75">
      <c r="H1979" s="58"/>
      <c r="J1979" s="58"/>
      <c r="L1979" s="58"/>
      <c r="N1979" s="58"/>
      <c r="Q1979" s="58"/>
      <c r="R1979" s="58"/>
    </row>
    <row r="1980" spans="8:18" ht="12.75">
      <c r="H1980" s="58"/>
      <c r="J1980" s="58"/>
      <c r="L1980" s="58"/>
      <c r="N1980" s="58"/>
      <c r="Q1980" s="58"/>
      <c r="R1980" s="58"/>
    </row>
    <row r="1981" spans="8:18" ht="12.75">
      <c r="H1981" s="58"/>
      <c r="J1981" s="58"/>
      <c r="L1981" s="58"/>
      <c r="N1981" s="58"/>
      <c r="Q1981" s="58"/>
      <c r="R1981" s="58"/>
    </row>
    <row r="1982" spans="8:18" ht="12.75">
      <c r="H1982" s="58"/>
      <c r="J1982" s="58"/>
      <c r="L1982" s="58"/>
      <c r="N1982" s="58"/>
      <c r="Q1982" s="58"/>
      <c r="R1982" s="58"/>
    </row>
    <row r="1983" spans="8:18" ht="12.75">
      <c r="H1983" s="58"/>
      <c r="J1983" s="58"/>
      <c r="L1983" s="58"/>
      <c r="N1983" s="58"/>
      <c r="Q1983" s="58"/>
      <c r="R1983" s="58"/>
    </row>
    <row r="1984" spans="8:18" ht="12.75">
      <c r="H1984" s="58"/>
      <c r="J1984" s="58"/>
      <c r="L1984" s="58"/>
      <c r="N1984" s="58"/>
      <c r="Q1984" s="58"/>
      <c r="R1984" s="58"/>
    </row>
    <row r="1985" spans="8:18" ht="12.75">
      <c r="H1985" s="58"/>
      <c r="J1985" s="58"/>
      <c r="L1985" s="58"/>
      <c r="N1985" s="58"/>
      <c r="Q1985" s="58"/>
      <c r="R1985" s="58"/>
    </row>
    <row r="1986" spans="8:18" ht="12.75">
      <c r="H1986" s="58"/>
      <c r="J1986" s="58"/>
      <c r="L1986" s="58"/>
      <c r="N1986" s="58"/>
      <c r="Q1986" s="58"/>
      <c r="R1986" s="58"/>
    </row>
    <row r="1987" spans="8:18" ht="12.75">
      <c r="H1987" s="58"/>
      <c r="J1987" s="58"/>
      <c r="L1987" s="58"/>
      <c r="N1987" s="58"/>
      <c r="Q1987" s="58"/>
      <c r="R1987" s="58"/>
    </row>
    <row r="1988" spans="8:18" ht="12.75">
      <c r="H1988" s="58"/>
      <c r="J1988" s="58"/>
      <c r="L1988" s="58"/>
      <c r="N1988" s="58"/>
      <c r="Q1988" s="58"/>
      <c r="R1988" s="58"/>
    </row>
    <row r="1989" spans="8:18" ht="12.75">
      <c r="H1989" s="58"/>
      <c r="J1989" s="58"/>
      <c r="L1989" s="58"/>
      <c r="N1989" s="58"/>
      <c r="Q1989" s="58"/>
      <c r="R1989" s="58"/>
    </row>
    <row r="1990" spans="8:18" ht="12.75">
      <c r="H1990" s="58"/>
      <c r="J1990" s="58"/>
      <c r="L1990" s="58"/>
      <c r="N1990" s="58"/>
      <c r="Q1990" s="58"/>
      <c r="R1990" s="58"/>
    </row>
    <row r="1991" spans="8:18" ht="12.75">
      <c r="H1991" s="58"/>
      <c r="J1991" s="58"/>
      <c r="L1991" s="58"/>
      <c r="N1991" s="58"/>
      <c r="Q1991" s="58"/>
      <c r="R1991" s="58"/>
    </row>
    <row r="1992" spans="8:18" ht="12.75">
      <c r="H1992" s="58"/>
      <c r="J1992" s="58"/>
      <c r="L1992" s="58"/>
      <c r="N1992" s="58"/>
      <c r="Q1992" s="58"/>
      <c r="R1992" s="58"/>
    </row>
    <row r="1993" spans="8:18" ht="12.75">
      <c r="H1993" s="58"/>
      <c r="J1993" s="58"/>
      <c r="L1993" s="58"/>
      <c r="N1993" s="58"/>
      <c r="Q1993" s="58"/>
      <c r="R1993" s="58"/>
    </row>
    <row r="1994" spans="8:18" ht="12.75">
      <c r="H1994" s="58"/>
      <c r="J1994" s="58"/>
      <c r="L1994" s="58"/>
      <c r="N1994" s="58"/>
      <c r="Q1994" s="58"/>
      <c r="R1994" s="58"/>
    </row>
    <row r="1995" spans="8:18" ht="12.75">
      <c r="H1995" s="58"/>
      <c r="J1995" s="58"/>
      <c r="L1995" s="58"/>
      <c r="N1995" s="58"/>
      <c r="Q1995" s="58"/>
      <c r="R1995" s="58"/>
    </row>
    <row r="1996" spans="8:18" ht="12.75">
      <c r="H1996" s="58"/>
      <c r="J1996" s="58"/>
      <c r="L1996" s="58"/>
      <c r="N1996" s="58"/>
      <c r="Q1996" s="58"/>
      <c r="R1996" s="58"/>
    </row>
    <row r="1997" spans="8:18" ht="12.75">
      <c r="H1997" s="58"/>
      <c r="J1997" s="58"/>
      <c r="L1997" s="58"/>
      <c r="N1997" s="58"/>
      <c r="Q1997" s="58"/>
      <c r="R1997" s="58"/>
    </row>
    <row r="1998" spans="8:18" ht="12.75">
      <c r="H1998" s="58"/>
      <c r="J1998" s="58"/>
      <c r="L1998" s="58"/>
      <c r="N1998" s="58"/>
      <c r="Q1998" s="58"/>
      <c r="R1998" s="58"/>
    </row>
    <row r="1999" spans="8:18" ht="12.75">
      <c r="H1999" s="58"/>
      <c r="J1999" s="58"/>
      <c r="L1999" s="58"/>
      <c r="N1999" s="58"/>
      <c r="Q1999" s="58"/>
      <c r="R1999" s="58"/>
    </row>
    <row r="2000" spans="8:18" ht="12.75">
      <c r="H2000" s="58"/>
      <c r="J2000" s="58"/>
      <c r="L2000" s="58"/>
      <c r="N2000" s="58"/>
      <c r="Q2000" s="58"/>
      <c r="R2000" s="58"/>
    </row>
    <row r="2001" spans="8:18" ht="12.75">
      <c r="H2001" s="58"/>
      <c r="J2001" s="58"/>
      <c r="L2001" s="58"/>
      <c r="N2001" s="58"/>
      <c r="Q2001" s="58"/>
      <c r="R2001" s="58"/>
    </row>
    <row r="2002" spans="8:18" ht="12.75">
      <c r="H2002" s="58"/>
      <c r="J2002" s="58"/>
      <c r="L2002" s="58"/>
      <c r="N2002" s="58"/>
      <c r="Q2002" s="58"/>
      <c r="R2002" s="58"/>
    </row>
    <row r="2003" spans="8:18" ht="12.75">
      <c r="H2003" s="58"/>
      <c r="J2003" s="58"/>
      <c r="L2003" s="58"/>
      <c r="N2003" s="58"/>
      <c r="Q2003" s="58"/>
      <c r="R2003" s="58"/>
    </row>
    <row r="2004" spans="8:18" ht="12.75">
      <c r="H2004" s="58"/>
      <c r="J2004" s="58"/>
      <c r="L2004" s="58"/>
      <c r="N2004" s="58"/>
      <c r="Q2004" s="58"/>
      <c r="R2004" s="58"/>
    </row>
    <row r="2005" spans="8:18" ht="12.75">
      <c r="H2005" s="58"/>
      <c r="J2005" s="58"/>
      <c r="L2005" s="58"/>
      <c r="N2005" s="58"/>
      <c r="Q2005" s="58"/>
      <c r="R2005" s="58"/>
    </row>
    <row r="2006" spans="8:18" ht="12.75">
      <c r="H2006" s="58"/>
      <c r="J2006" s="58"/>
      <c r="L2006" s="58"/>
      <c r="N2006" s="58"/>
      <c r="Q2006" s="58"/>
      <c r="R2006" s="58"/>
    </row>
    <row r="2007" spans="8:18" ht="12.75">
      <c r="H2007" s="58"/>
      <c r="J2007" s="58"/>
      <c r="L2007" s="58"/>
      <c r="N2007" s="58"/>
      <c r="Q2007" s="58"/>
      <c r="R2007" s="58"/>
    </row>
    <row r="2008" spans="8:18" ht="12.75">
      <c r="H2008" s="58"/>
      <c r="J2008" s="58"/>
      <c r="L2008" s="58"/>
      <c r="N2008" s="58"/>
      <c r="Q2008" s="58"/>
      <c r="R2008" s="58"/>
    </row>
    <row r="2009" spans="8:18" ht="12.75">
      <c r="H2009" s="58"/>
      <c r="J2009" s="58"/>
      <c r="L2009" s="58"/>
      <c r="N2009" s="58"/>
      <c r="Q2009" s="58"/>
      <c r="R2009" s="58"/>
    </row>
    <row r="2010" spans="8:18" ht="12.75">
      <c r="H2010" s="58"/>
      <c r="J2010" s="58"/>
      <c r="L2010" s="58"/>
      <c r="N2010" s="58"/>
      <c r="Q2010" s="58"/>
      <c r="R2010" s="58"/>
    </row>
    <row r="2011" spans="8:18" ht="12.75">
      <c r="H2011" s="58"/>
      <c r="J2011" s="58"/>
      <c r="L2011" s="58"/>
      <c r="N2011" s="58"/>
      <c r="Q2011" s="58"/>
      <c r="R2011" s="58"/>
    </row>
    <row r="2012" spans="8:18" ht="12.75">
      <c r="H2012" s="58"/>
      <c r="J2012" s="58"/>
      <c r="L2012" s="58"/>
      <c r="N2012" s="58"/>
      <c r="Q2012" s="58"/>
      <c r="R2012" s="58"/>
    </row>
    <row r="2013" spans="8:18" ht="12.75">
      <c r="H2013" s="58"/>
      <c r="J2013" s="58"/>
      <c r="L2013" s="58"/>
      <c r="N2013" s="58"/>
      <c r="Q2013" s="58"/>
      <c r="R2013" s="58"/>
    </row>
    <row r="2014" spans="8:18" ht="12.75">
      <c r="H2014" s="58"/>
      <c r="J2014" s="58"/>
      <c r="L2014" s="58"/>
      <c r="N2014" s="58"/>
      <c r="Q2014" s="58"/>
      <c r="R2014" s="58"/>
    </row>
    <row r="2015" spans="8:18" ht="12.75">
      <c r="H2015" s="58"/>
      <c r="J2015" s="58"/>
      <c r="L2015" s="58"/>
      <c r="N2015" s="58"/>
      <c r="Q2015" s="58"/>
      <c r="R2015" s="58"/>
    </row>
    <row r="2016" spans="8:18" ht="12.75">
      <c r="H2016" s="58"/>
      <c r="J2016" s="58"/>
      <c r="L2016" s="58"/>
      <c r="N2016" s="58"/>
      <c r="Q2016" s="58"/>
      <c r="R2016" s="58"/>
    </row>
    <row r="2017" spans="8:18" ht="12.75">
      <c r="H2017" s="58"/>
      <c r="J2017" s="58"/>
      <c r="L2017" s="58"/>
      <c r="N2017" s="58"/>
      <c r="Q2017" s="58"/>
      <c r="R2017" s="58"/>
    </row>
    <row r="2018" spans="8:18" ht="12.75">
      <c r="H2018" s="58"/>
      <c r="J2018" s="58"/>
      <c r="L2018" s="58"/>
      <c r="N2018" s="58"/>
      <c r="Q2018" s="58"/>
      <c r="R2018" s="58"/>
    </row>
    <row r="2019" spans="8:18" ht="12.75">
      <c r="H2019" s="58"/>
      <c r="J2019" s="58"/>
      <c r="L2019" s="58"/>
      <c r="N2019" s="58"/>
      <c r="Q2019" s="58"/>
      <c r="R2019" s="58"/>
    </row>
    <row r="2020" spans="8:18" ht="12.75">
      <c r="H2020" s="58"/>
      <c r="J2020" s="58"/>
      <c r="L2020" s="58"/>
      <c r="N2020" s="58"/>
      <c r="Q2020" s="58"/>
      <c r="R2020" s="58"/>
    </row>
    <row r="2021" spans="8:18" ht="12.75">
      <c r="H2021" s="58"/>
      <c r="J2021" s="58"/>
      <c r="L2021" s="58"/>
      <c r="N2021" s="58"/>
      <c r="Q2021" s="58"/>
      <c r="R2021" s="58"/>
    </row>
    <row r="2022" spans="8:18" ht="12.75">
      <c r="H2022" s="58"/>
      <c r="J2022" s="58"/>
      <c r="L2022" s="58"/>
      <c r="N2022" s="58"/>
      <c r="Q2022" s="58"/>
      <c r="R2022" s="58"/>
    </row>
    <row r="2023" spans="8:18" ht="12.75">
      <c r="H2023" s="58"/>
      <c r="J2023" s="58"/>
      <c r="L2023" s="58"/>
      <c r="N2023" s="58"/>
      <c r="Q2023" s="58"/>
      <c r="R2023" s="58"/>
    </row>
    <row r="2024" spans="8:18" ht="12.75">
      <c r="H2024" s="58"/>
      <c r="J2024" s="58"/>
      <c r="L2024" s="58"/>
      <c r="N2024" s="58"/>
      <c r="Q2024" s="58"/>
      <c r="R2024" s="58"/>
    </row>
    <row r="2025" spans="8:18" ht="12.75">
      <c r="H2025" s="58"/>
      <c r="J2025" s="58"/>
      <c r="L2025" s="58"/>
      <c r="N2025" s="58"/>
      <c r="Q2025" s="58"/>
      <c r="R2025" s="58"/>
    </row>
    <row r="2026" spans="8:18" ht="12.75">
      <c r="H2026" s="58"/>
      <c r="J2026" s="58"/>
      <c r="L2026" s="58"/>
      <c r="N2026" s="58"/>
      <c r="Q2026" s="58"/>
      <c r="R2026" s="58"/>
    </row>
    <row r="2027" spans="8:18" ht="12.75">
      <c r="H2027" s="58"/>
      <c r="J2027" s="58"/>
      <c r="L2027" s="58"/>
      <c r="N2027" s="58"/>
      <c r="Q2027" s="58"/>
      <c r="R2027" s="58"/>
    </row>
    <row r="2028" spans="8:18" ht="12.75">
      <c r="H2028" s="58"/>
      <c r="J2028" s="58"/>
      <c r="L2028" s="58"/>
      <c r="N2028" s="58"/>
      <c r="Q2028" s="58"/>
      <c r="R2028" s="58"/>
    </row>
    <row r="2029" spans="8:18" ht="12.75">
      <c r="H2029" s="58"/>
      <c r="J2029" s="58"/>
      <c r="L2029" s="58"/>
      <c r="N2029" s="58"/>
      <c r="Q2029" s="58"/>
      <c r="R2029" s="58"/>
    </row>
    <row r="2030" spans="8:18" ht="12.75">
      <c r="H2030" s="58"/>
      <c r="J2030" s="58"/>
      <c r="L2030" s="58"/>
      <c r="N2030" s="58"/>
      <c r="Q2030" s="58"/>
      <c r="R2030" s="58"/>
    </row>
    <row r="2031" spans="8:18" ht="12.75">
      <c r="H2031" s="58"/>
      <c r="J2031" s="58"/>
      <c r="L2031" s="58"/>
      <c r="N2031" s="58"/>
      <c r="Q2031" s="58"/>
      <c r="R2031" s="58"/>
    </row>
    <row r="2032" spans="8:18" ht="12.75">
      <c r="H2032" s="58"/>
      <c r="J2032" s="58"/>
      <c r="L2032" s="58"/>
      <c r="N2032" s="58"/>
      <c r="Q2032" s="58"/>
      <c r="R2032" s="58"/>
    </row>
    <row r="2033" spans="8:18" ht="12.75">
      <c r="H2033" s="58"/>
      <c r="J2033" s="58"/>
      <c r="L2033" s="58"/>
      <c r="N2033" s="58"/>
      <c r="Q2033" s="58"/>
      <c r="R2033" s="58"/>
    </row>
    <row r="2034" spans="8:18" ht="12.75">
      <c r="H2034" s="58"/>
      <c r="J2034" s="58"/>
      <c r="L2034" s="58"/>
      <c r="N2034" s="58"/>
      <c r="Q2034" s="58"/>
      <c r="R2034" s="58"/>
    </row>
    <row r="2035" spans="8:18" ht="12.75">
      <c r="H2035" s="58"/>
      <c r="J2035" s="58"/>
      <c r="L2035" s="58"/>
      <c r="N2035" s="58"/>
      <c r="Q2035" s="58"/>
      <c r="R2035" s="58"/>
    </row>
    <row r="2036" spans="8:18" ht="12.75">
      <c r="H2036" s="58"/>
      <c r="J2036" s="58"/>
      <c r="L2036" s="58"/>
      <c r="N2036" s="58"/>
      <c r="Q2036" s="58"/>
      <c r="R2036" s="58"/>
    </row>
    <row r="2037" spans="8:18" ht="12.75">
      <c r="H2037" s="58"/>
      <c r="J2037" s="58"/>
      <c r="L2037" s="58"/>
      <c r="N2037" s="58"/>
      <c r="Q2037" s="58"/>
      <c r="R2037" s="58"/>
    </row>
    <row r="2038" spans="8:18" ht="12.75">
      <c r="H2038" s="58"/>
      <c r="J2038" s="58"/>
      <c r="L2038" s="58"/>
      <c r="N2038" s="58"/>
      <c r="Q2038" s="58"/>
      <c r="R2038" s="58"/>
    </row>
    <row r="2039" spans="8:18" ht="12.75">
      <c r="H2039" s="58"/>
      <c r="J2039" s="58"/>
      <c r="L2039" s="58"/>
      <c r="N2039" s="58"/>
      <c r="Q2039" s="58"/>
      <c r="R2039" s="58"/>
    </row>
    <row r="2040" spans="8:18" ht="12.75">
      <c r="H2040" s="58"/>
      <c r="J2040" s="58"/>
      <c r="L2040" s="58"/>
      <c r="N2040" s="58"/>
      <c r="Q2040" s="58"/>
      <c r="R2040" s="58"/>
    </row>
    <row r="2041" spans="8:18" ht="12.75">
      <c r="H2041" s="58"/>
      <c r="J2041" s="58"/>
      <c r="L2041" s="58"/>
      <c r="N2041" s="58"/>
      <c r="Q2041" s="58"/>
      <c r="R2041" s="58"/>
    </row>
    <row r="2042" spans="8:18" ht="12.75">
      <c r="H2042" s="58"/>
      <c r="J2042" s="58"/>
      <c r="L2042" s="58"/>
      <c r="N2042" s="58"/>
      <c r="Q2042" s="58"/>
      <c r="R2042" s="58"/>
    </row>
    <row r="2043" spans="8:18" ht="12.75">
      <c r="H2043" s="58"/>
      <c r="J2043" s="58"/>
      <c r="L2043" s="58"/>
      <c r="N2043" s="58"/>
      <c r="Q2043" s="58"/>
      <c r="R2043" s="58"/>
    </row>
    <row r="2044" spans="8:18" ht="12.75">
      <c r="H2044" s="58"/>
      <c r="J2044" s="58"/>
      <c r="L2044" s="58"/>
      <c r="N2044" s="58"/>
      <c r="Q2044" s="58"/>
      <c r="R2044" s="58"/>
    </row>
    <row r="2045" spans="8:18" ht="12.75">
      <c r="H2045" s="58"/>
      <c r="J2045" s="58"/>
      <c r="L2045" s="58"/>
      <c r="N2045" s="58"/>
      <c r="Q2045" s="58"/>
      <c r="R2045" s="58"/>
    </row>
    <row r="2046" spans="8:18" ht="12.75">
      <c r="H2046" s="58"/>
      <c r="J2046" s="58"/>
      <c r="L2046" s="58"/>
      <c r="N2046" s="58"/>
      <c r="Q2046" s="58"/>
      <c r="R2046" s="58"/>
    </row>
    <row r="2047" spans="8:18" ht="12.75">
      <c r="H2047" s="58"/>
      <c r="J2047" s="58"/>
      <c r="L2047" s="58"/>
      <c r="N2047" s="58"/>
      <c r="Q2047" s="58"/>
      <c r="R2047" s="58"/>
    </row>
    <row r="2048" spans="8:18" ht="12.75">
      <c r="H2048" s="58"/>
      <c r="J2048" s="58"/>
      <c r="L2048" s="58"/>
      <c r="N2048" s="58"/>
      <c r="Q2048" s="58"/>
      <c r="R2048" s="58"/>
    </row>
    <row r="2049" spans="8:18" ht="12.75">
      <c r="H2049" s="58"/>
      <c r="J2049" s="58"/>
      <c r="L2049" s="58"/>
      <c r="N2049" s="58"/>
      <c r="Q2049" s="58"/>
      <c r="R2049" s="58"/>
    </row>
    <row r="2050" spans="8:18" ht="12.75">
      <c r="H2050" s="58"/>
      <c r="J2050" s="58"/>
      <c r="L2050" s="58"/>
      <c r="N2050" s="58"/>
      <c r="Q2050" s="58"/>
      <c r="R2050" s="58"/>
    </row>
    <row r="2051" spans="8:18" ht="12.75">
      <c r="H2051" s="58"/>
      <c r="J2051" s="58"/>
      <c r="L2051" s="58"/>
      <c r="N2051" s="58"/>
      <c r="Q2051" s="58"/>
      <c r="R2051" s="58"/>
    </row>
    <row r="2052" spans="8:18" ht="12.75">
      <c r="H2052" s="58"/>
      <c r="J2052" s="58"/>
      <c r="L2052" s="58"/>
      <c r="N2052" s="58"/>
      <c r="Q2052" s="58"/>
      <c r="R2052" s="58"/>
    </row>
    <row r="2053" spans="8:18" ht="12.75">
      <c r="H2053" s="58"/>
      <c r="J2053" s="58"/>
      <c r="L2053" s="58"/>
      <c r="N2053" s="58"/>
      <c r="Q2053" s="58"/>
      <c r="R2053" s="58"/>
    </row>
    <row r="2054" spans="8:18" ht="12.75">
      <c r="H2054" s="58"/>
      <c r="J2054" s="58"/>
      <c r="L2054" s="58"/>
      <c r="N2054" s="58"/>
      <c r="Q2054" s="58"/>
      <c r="R2054" s="58"/>
    </row>
    <row r="2055" spans="8:18" ht="12.75">
      <c r="H2055" s="58"/>
      <c r="J2055" s="58"/>
      <c r="L2055" s="58"/>
      <c r="N2055" s="58"/>
      <c r="Q2055" s="58"/>
      <c r="R2055" s="58"/>
    </row>
    <row r="2056" spans="8:18" ht="12.75">
      <c r="H2056" s="58"/>
      <c r="J2056" s="58"/>
      <c r="L2056" s="58"/>
      <c r="N2056" s="58"/>
      <c r="Q2056" s="58"/>
      <c r="R2056" s="58"/>
    </row>
    <row r="2057" spans="8:18" ht="12.75">
      <c r="H2057" s="58"/>
      <c r="J2057" s="58"/>
      <c r="L2057" s="58"/>
      <c r="N2057" s="58"/>
      <c r="Q2057" s="58"/>
      <c r="R2057" s="58"/>
    </row>
    <row r="2058" spans="8:18" ht="12.75">
      <c r="H2058" s="58"/>
      <c r="J2058" s="58"/>
      <c r="L2058" s="58"/>
      <c r="N2058" s="58"/>
      <c r="Q2058" s="58"/>
      <c r="R2058" s="58"/>
    </row>
    <row r="2059" spans="8:18" ht="12.75">
      <c r="H2059" s="58"/>
      <c r="J2059" s="58"/>
      <c r="L2059" s="58"/>
      <c r="N2059" s="58"/>
      <c r="Q2059" s="58"/>
      <c r="R2059" s="58"/>
    </row>
    <row r="2060" spans="8:18" ht="12.75">
      <c r="H2060" s="58"/>
      <c r="J2060" s="58"/>
      <c r="L2060" s="58"/>
      <c r="N2060" s="58"/>
      <c r="Q2060" s="58"/>
      <c r="R2060" s="58"/>
    </row>
    <row r="2061" spans="8:18" ht="12.75">
      <c r="H2061" s="58"/>
      <c r="J2061" s="58"/>
      <c r="L2061" s="58"/>
      <c r="N2061" s="58"/>
      <c r="Q2061" s="58"/>
      <c r="R2061" s="58"/>
    </row>
    <row r="2062" spans="8:18" ht="12.75">
      <c r="H2062" s="58"/>
      <c r="J2062" s="58"/>
      <c r="L2062" s="58"/>
      <c r="N2062" s="58"/>
      <c r="Q2062" s="58"/>
      <c r="R2062" s="58"/>
    </row>
    <row r="2063" spans="8:18" ht="12.75">
      <c r="H2063" s="58"/>
      <c r="J2063" s="58"/>
      <c r="L2063" s="58"/>
      <c r="N2063" s="58"/>
      <c r="Q2063" s="58"/>
      <c r="R2063" s="58"/>
    </row>
    <row r="2064" spans="8:18" ht="12.75">
      <c r="H2064" s="58"/>
      <c r="J2064" s="58"/>
      <c r="L2064" s="58"/>
      <c r="N2064" s="58"/>
      <c r="Q2064" s="58"/>
      <c r="R2064" s="58"/>
    </row>
    <row r="2065" spans="8:18" ht="12.75">
      <c r="H2065" s="58"/>
      <c r="J2065" s="58"/>
      <c r="L2065" s="58"/>
      <c r="N2065" s="58"/>
      <c r="Q2065" s="58"/>
      <c r="R2065" s="58"/>
    </row>
    <row r="2066" spans="8:18" ht="12.75">
      <c r="H2066" s="58"/>
      <c r="J2066" s="58"/>
      <c r="L2066" s="58"/>
      <c r="N2066" s="58"/>
      <c r="Q2066" s="58"/>
      <c r="R2066" s="58"/>
    </row>
    <row r="2067" spans="8:18" ht="12.75">
      <c r="H2067" s="58"/>
      <c r="J2067" s="58"/>
      <c r="L2067" s="58"/>
      <c r="N2067" s="58"/>
      <c r="Q2067" s="58"/>
      <c r="R2067" s="58"/>
    </row>
    <row r="2068" spans="8:18" ht="12.75">
      <c r="H2068" s="58"/>
      <c r="J2068" s="58"/>
      <c r="L2068" s="58"/>
      <c r="N2068" s="58"/>
      <c r="Q2068" s="58"/>
      <c r="R2068" s="58"/>
    </row>
    <row r="2069" spans="8:18" ht="12.75">
      <c r="H2069" s="58"/>
      <c r="J2069" s="58"/>
      <c r="L2069" s="58"/>
      <c r="N2069" s="58"/>
      <c r="Q2069" s="58"/>
      <c r="R2069" s="58"/>
    </row>
    <row r="2070" spans="8:18" ht="12.75">
      <c r="H2070" s="58"/>
      <c r="J2070" s="58"/>
      <c r="L2070" s="58"/>
      <c r="N2070" s="58"/>
      <c r="Q2070" s="58"/>
      <c r="R2070" s="58"/>
    </row>
    <row r="2071" spans="8:18" ht="12.75">
      <c r="H2071" s="58"/>
      <c r="J2071" s="58"/>
      <c r="L2071" s="58"/>
      <c r="N2071" s="58"/>
      <c r="Q2071" s="58"/>
      <c r="R2071" s="58"/>
    </row>
    <row r="2072" spans="8:18" ht="12.75">
      <c r="H2072" s="58"/>
      <c r="J2072" s="58"/>
      <c r="L2072" s="58"/>
      <c r="N2072" s="58"/>
      <c r="Q2072" s="58"/>
      <c r="R2072" s="58"/>
    </row>
    <row r="2073" spans="8:18" ht="12.75">
      <c r="H2073" s="58"/>
      <c r="J2073" s="58"/>
      <c r="L2073" s="58"/>
      <c r="N2073" s="58"/>
      <c r="Q2073" s="58"/>
      <c r="R2073" s="58"/>
    </row>
    <row r="2074" spans="8:18" ht="12.75">
      <c r="H2074" s="58"/>
      <c r="J2074" s="58"/>
      <c r="L2074" s="58"/>
      <c r="N2074" s="58"/>
      <c r="Q2074" s="58"/>
      <c r="R2074" s="58"/>
    </row>
    <row r="2075" spans="8:18" ht="12.75">
      <c r="H2075" s="58"/>
      <c r="J2075" s="58"/>
      <c r="L2075" s="58"/>
      <c r="N2075" s="58"/>
      <c r="Q2075" s="58"/>
      <c r="R2075" s="58"/>
    </row>
    <row r="2076" spans="8:18" ht="12.75">
      <c r="H2076" s="58"/>
      <c r="J2076" s="58"/>
      <c r="L2076" s="58"/>
      <c r="N2076" s="58"/>
      <c r="Q2076" s="58"/>
      <c r="R2076" s="58"/>
    </row>
    <row r="2077" spans="8:18" ht="12.75">
      <c r="H2077" s="58"/>
      <c r="J2077" s="58"/>
      <c r="L2077" s="58"/>
      <c r="N2077" s="58"/>
      <c r="Q2077" s="58"/>
      <c r="R2077" s="58"/>
    </row>
    <row r="2078" spans="8:18" ht="12.75">
      <c r="H2078" s="58"/>
      <c r="J2078" s="58"/>
      <c r="L2078" s="58"/>
      <c r="N2078" s="58"/>
      <c r="Q2078" s="58"/>
      <c r="R2078" s="58"/>
    </row>
    <row r="2079" spans="8:18" ht="12.75">
      <c r="H2079" s="58"/>
      <c r="J2079" s="58"/>
      <c r="L2079" s="58"/>
      <c r="N2079" s="58"/>
      <c r="Q2079" s="58"/>
      <c r="R2079" s="58"/>
    </row>
    <row r="2080" spans="8:18" ht="12.75">
      <c r="H2080" s="58"/>
      <c r="J2080" s="58"/>
      <c r="L2080" s="58"/>
      <c r="N2080" s="58"/>
      <c r="Q2080" s="58"/>
      <c r="R2080" s="58"/>
    </row>
    <row r="2081" spans="8:18" ht="12.75">
      <c r="H2081" s="58"/>
      <c r="J2081" s="58"/>
      <c r="L2081" s="58"/>
      <c r="N2081" s="58"/>
      <c r="Q2081" s="58"/>
      <c r="R2081" s="58"/>
    </row>
    <row r="2082" spans="8:18" ht="12.75">
      <c r="H2082" s="58"/>
      <c r="J2082" s="58"/>
      <c r="L2082" s="58"/>
      <c r="N2082" s="58"/>
      <c r="Q2082" s="58"/>
      <c r="R2082" s="58"/>
    </row>
    <row r="2083" spans="8:18" ht="12.75">
      <c r="H2083" s="58"/>
      <c r="J2083" s="58"/>
      <c r="L2083" s="58"/>
      <c r="N2083" s="58"/>
      <c r="Q2083" s="58"/>
      <c r="R2083" s="58"/>
    </row>
    <row r="2084" spans="8:18" ht="12.75">
      <c r="H2084" s="58"/>
      <c r="J2084" s="58"/>
      <c r="L2084" s="58"/>
      <c r="N2084" s="58"/>
      <c r="Q2084" s="58"/>
      <c r="R2084" s="58"/>
    </row>
    <row r="2085" spans="8:18" ht="12.75">
      <c r="H2085" s="58"/>
      <c r="J2085" s="58"/>
      <c r="L2085" s="58"/>
      <c r="N2085" s="58"/>
      <c r="Q2085" s="58"/>
      <c r="R2085" s="58"/>
    </row>
    <row r="2086" spans="8:18" ht="12.75">
      <c r="H2086" s="58"/>
      <c r="J2086" s="58"/>
      <c r="L2086" s="58"/>
      <c r="N2086" s="58"/>
      <c r="Q2086" s="58"/>
      <c r="R2086" s="58"/>
    </row>
    <row r="2087" spans="8:18" ht="12.75">
      <c r="H2087" s="58"/>
      <c r="J2087" s="58"/>
      <c r="L2087" s="58"/>
      <c r="N2087" s="58"/>
      <c r="Q2087" s="58"/>
      <c r="R2087" s="58"/>
    </row>
    <row r="2088" spans="8:18" ht="12.75">
      <c r="H2088" s="58"/>
      <c r="J2088" s="58"/>
      <c r="L2088" s="58"/>
      <c r="N2088" s="58"/>
      <c r="Q2088" s="58"/>
      <c r="R2088" s="58"/>
    </row>
    <row r="2089" spans="8:18" ht="12.75">
      <c r="H2089" s="58"/>
      <c r="J2089" s="58"/>
      <c r="L2089" s="58"/>
      <c r="N2089" s="58"/>
      <c r="Q2089" s="58"/>
      <c r="R2089" s="58"/>
    </row>
    <row r="2090" spans="8:18" ht="12.75">
      <c r="H2090" s="58"/>
      <c r="J2090" s="58"/>
      <c r="L2090" s="58"/>
      <c r="N2090" s="58"/>
      <c r="Q2090" s="58"/>
      <c r="R2090" s="58"/>
    </row>
    <row r="2091" spans="8:18" ht="12.75">
      <c r="H2091" s="58"/>
      <c r="J2091" s="58"/>
      <c r="L2091" s="58"/>
      <c r="N2091" s="58"/>
      <c r="Q2091" s="58"/>
      <c r="R2091" s="58"/>
    </row>
    <row r="2092" spans="8:18" ht="12.75">
      <c r="H2092" s="58"/>
      <c r="J2092" s="58"/>
      <c r="L2092" s="58"/>
      <c r="N2092" s="58"/>
      <c r="Q2092" s="58"/>
      <c r="R2092" s="58"/>
    </row>
    <row r="2093" spans="8:18" ht="12.75">
      <c r="H2093" s="58"/>
      <c r="J2093" s="58"/>
      <c r="L2093" s="58"/>
      <c r="N2093" s="58"/>
      <c r="Q2093" s="58"/>
      <c r="R2093" s="58"/>
    </row>
    <row r="2094" spans="8:18" ht="12.75">
      <c r="H2094" s="58"/>
      <c r="J2094" s="58"/>
      <c r="L2094" s="58"/>
      <c r="N2094" s="58"/>
      <c r="Q2094" s="58"/>
      <c r="R2094" s="58"/>
    </row>
    <row r="2095" spans="8:18" ht="12.75">
      <c r="H2095" s="58"/>
      <c r="J2095" s="58"/>
      <c r="L2095" s="58"/>
      <c r="N2095" s="58"/>
      <c r="Q2095" s="58"/>
      <c r="R2095" s="58"/>
    </row>
    <row r="2096" spans="8:18" ht="12.75">
      <c r="H2096" s="58"/>
      <c r="J2096" s="58"/>
      <c r="L2096" s="58"/>
      <c r="N2096" s="58"/>
      <c r="Q2096" s="58"/>
      <c r="R2096" s="58"/>
    </row>
    <row r="2097" spans="8:18" ht="12.75">
      <c r="H2097" s="58"/>
      <c r="J2097" s="58"/>
      <c r="L2097" s="58"/>
      <c r="N2097" s="58"/>
      <c r="Q2097" s="58"/>
      <c r="R2097" s="58"/>
    </row>
    <row r="2098" spans="8:18" ht="12.75">
      <c r="H2098" s="58"/>
      <c r="J2098" s="58"/>
      <c r="L2098" s="58"/>
      <c r="N2098" s="58"/>
      <c r="Q2098" s="58"/>
      <c r="R2098" s="58"/>
    </row>
    <row r="2099" spans="8:18" ht="12.75">
      <c r="H2099" s="58"/>
      <c r="J2099" s="58"/>
      <c r="L2099" s="58"/>
      <c r="N2099" s="58"/>
      <c r="Q2099" s="58"/>
      <c r="R2099" s="58"/>
    </row>
    <row r="2100" spans="8:18" ht="12.75">
      <c r="H2100" s="58"/>
      <c r="J2100" s="58"/>
      <c r="L2100" s="58"/>
      <c r="N2100" s="58"/>
      <c r="Q2100" s="58"/>
      <c r="R2100" s="58"/>
    </row>
    <row r="2101" spans="8:18" ht="12.75">
      <c r="H2101" s="58"/>
      <c r="J2101" s="58"/>
      <c r="L2101" s="58"/>
      <c r="N2101" s="58"/>
      <c r="Q2101" s="58"/>
      <c r="R2101" s="58"/>
    </row>
    <row r="2102" spans="8:18" ht="12.75">
      <c r="H2102" s="58"/>
      <c r="J2102" s="58"/>
      <c r="L2102" s="58"/>
      <c r="N2102" s="58"/>
      <c r="Q2102" s="58"/>
      <c r="R2102" s="58"/>
    </row>
    <row r="2103" spans="8:18" ht="12.75">
      <c r="H2103" s="58"/>
      <c r="J2103" s="58"/>
      <c r="L2103" s="58"/>
      <c r="N2103" s="58"/>
      <c r="Q2103" s="58"/>
      <c r="R2103" s="58"/>
    </row>
    <row r="2104" spans="8:18" ht="12.75">
      <c r="H2104" s="58"/>
      <c r="J2104" s="58"/>
      <c r="L2104" s="58"/>
      <c r="N2104" s="58"/>
      <c r="Q2104" s="58"/>
      <c r="R2104" s="58"/>
    </row>
    <row r="2105" spans="8:18" ht="12.75">
      <c r="H2105" s="58"/>
      <c r="J2105" s="58"/>
      <c r="L2105" s="58"/>
      <c r="N2105" s="58"/>
      <c r="Q2105" s="58"/>
      <c r="R2105" s="58"/>
    </row>
    <row r="2106" spans="8:18" ht="12.75">
      <c r="H2106" s="58"/>
      <c r="J2106" s="58"/>
      <c r="L2106" s="58"/>
      <c r="N2106" s="58"/>
      <c r="Q2106" s="58"/>
      <c r="R2106" s="58"/>
    </row>
    <row r="2107" spans="8:18" ht="12.75">
      <c r="H2107" s="58"/>
      <c r="J2107" s="58"/>
      <c r="L2107" s="58"/>
      <c r="N2107" s="58"/>
      <c r="Q2107" s="58"/>
      <c r="R2107" s="58"/>
    </row>
    <row r="2108" spans="8:18" ht="12.75">
      <c r="H2108" s="58"/>
      <c r="J2108" s="58"/>
      <c r="L2108" s="58"/>
      <c r="N2108" s="58"/>
      <c r="Q2108" s="58"/>
      <c r="R2108" s="58"/>
    </row>
    <row r="2109" spans="8:18" ht="12.75">
      <c r="H2109" s="58"/>
      <c r="J2109" s="58"/>
      <c r="L2109" s="58"/>
      <c r="N2109" s="58"/>
      <c r="Q2109" s="58"/>
      <c r="R2109" s="58"/>
    </row>
    <row r="2110" spans="8:18" ht="12.75">
      <c r="H2110" s="58"/>
      <c r="J2110" s="58"/>
      <c r="L2110" s="58"/>
      <c r="N2110" s="58"/>
      <c r="Q2110" s="58"/>
      <c r="R2110" s="58"/>
    </row>
    <row r="2111" spans="8:18" ht="12.75">
      <c r="H2111" s="58"/>
      <c r="J2111" s="58"/>
      <c r="L2111" s="58"/>
      <c r="N2111" s="58"/>
      <c r="Q2111" s="58"/>
      <c r="R2111" s="58"/>
    </row>
    <row r="2112" spans="8:18" ht="12.75">
      <c r="H2112" s="58"/>
      <c r="J2112" s="58"/>
      <c r="L2112" s="58"/>
      <c r="N2112" s="58"/>
      <c r="Q2112" s="58"/>
      <c r="R2112" s="58"/>
    </row>
    <row r="2113" spans="8:18" ht="12.75">
      <c r="H2113" s="58"/>
      <c r="J2113" s="58"/>
      <c r="L2113" s="58"/>
      <c r="N2113" s="58"/>
      <c r="Q2113" s="58"/>
      <c r="R2113" s="58"/>
    </row>
    <row r="2114" spans="8:18" ht="12.75">
      <c r="H2114" s="58"/>
      <c r="J2114" s="58"/>
      <c r="L2114" s="58"/>
      <c r="N2114" s="58"/>
      <c r="Q2114" s="58"/>
      <c r="R2114" s="58"/>
    </row>
    <row r="2115" spans="8:18" ht="12.75">
      <c r="H2115" s="58"/>
      <c r="J2115" s="58"/>
      <c r="L2115" s="58"/>
      <c r="N2115" s="58"/>
      <c r="Q2115" s="58"/>
      <c r="R2115" s="58"/>
    </row>
    <row r="2116" spans="8:18" ht="12.75">
      <c r="H2116" s="58"/>
      <c r="J2116" s="58"/>
      <c r="L2116" s="58"/>
      <c r="N2116" s="58"/>
      <c r="Q2116" s="58"/>
      <c r="R2116" s="58"/>
    </row>
    <row r="2117" spans="8:18" ht="12.75">
      <c r="H2117" s="58"/>
      <c r="J2117" s="58"/>
      <c r="L2117" s="58"/>
      <c r="N2117" s="58"/>
      <c r="Q2117" s="58"/>
      <c r="R2117" s="58"/>
    </row>
    <row r="2118" spans="8:18" ht="12.75">
      <c r="H2118" s="58"/>
      <c r="J2118" s="58"/>
      <c r="L2118" s="58"/>
      <c r="N2118" s="58"/>
      <c r="Q2118" s="58"/>
      <c r="R2118" s="58"/>
    </row>
    <row r="2119" spans="8:18" ht="12.75">
      <c r="H2119" s="58"/>
      <c r="J2119" s="58"/>
      <c r="L2119" s="58"/>
      <c r="N2119" s="58"/>
      <c r="Q2119" s="58"/>
      <c r="R2119" s="58"/>
    </row>
    <row r="2120" spans="8:18" ht="12.75">
      <c r="H2120" s="58"/>
      <c r="J2120" s="58"/>
      <c r="L2120" s="58"/>
      <c r="N2120" s="58"/>
      <c r="Q2120" s="58"/>
      <c r="R2120" s="58"/>
    </row>
    <row r="2121" spans="8:18" ht="12.75">
      <c r="H2121" s="58"/>
      <c r="J2121" s="58"/>
      <c r="L2121" s="58"/>
      <c r="N2121" s="58"/>
      <c r="Q2121" s="58"/>
      <c r="R2121" s="58"/>
    </row>
    <row r="2122" spans="8:18" ht="12.75">
      <c r="H2122" s="58"/>
      <c r="J2122" s="58"/>
      <c r="L2122" s="58"/>
      <c r="N2122" s="58"/>
      <c r="Q2122" s="58"/>
      <c r="R2122" s="58"/>
    </row>
    <row r="2123" spans="8:18" ht="12.75">
      <c r="H2123" s="58"/>
      <c r="J2123" s="58"/>
      <c r="L2123" s="58"/>
      <c r="N2123" s="58"/>
      <c r="Q2123" s="58"/>
      <c r="R2123" s="58"/>
    </row>
    <row r="2124" spans="8:18" ht="12.75">
      <c r="H2124" s="58"/>
      <c r="J2124" s="58"/>
      <c r="L2124" s="58"/>
      <c r="N2124" s="58"/>
      <c r="Q2124" s="58"/>
      <c r="R2124" s="58"/>
    </row>
    <row r="2125" spans="8:18" ht="12.75">
      <c r="H2125" s="58"/>
      <c r="J2125" s="58"/>
      <c r="L2125" s="58"/>
      <c r="N2125" s="58"/>
      <c r="Q2125" s="58"/>
      <c r="R2125" s="58"/>
    </row>
    <row r="2126" spans="8:18" ht="12.75">
      <c r="H2126" s="58"/>
      <c r="J2126" s="58"/>
      <c r="L2126" s="58"/>
      <c r="N2126" s="58"/>
      <c r="Q2126" s="58"/>
      <c r="R2126" s="58"/>
    </row>
    <row r="2127" spans="8:18" ht="12.75">
      <c r="H2127" s="58"/>
      <c r="J2127" s="58"/>
      <c r="L2127" s="58"/>
      <c r="N2127" s="58"/>
      <c r="Q2127" s="58"/>
      <c r="R2127" s="58"/>
    </row>
    <row r="2128" spans="8:18" ht="12.75">
      <c r="H2128" s="58"/>
      <c r="J2128" s="58"/>
      <c r="L2128" s="58"/>
      <c r="N2128" s="58"/>
      <c r="Q2128" s="58"/>
      <c r="R2128" s="58"/>
    </row>
    <row r="2129" spans="8:18" ht="12.75">
      <c r="H2129" s="58"/>
      <c r="J2129" s="58"/>
      <c r="L2129" s="58"/>
      <c r="N2129" s="58"/>
      <c r="Q2129" s="58"/>
      <c r="R2129" s="58"/>
    </row>
    <row r="2130" spans="8:18" ht="12.75">
      <c r="H2130" s="58"/>
      <c r="J2130" s="58"/>
      <c r="L2130" s="58"/>
      <c r="N2130" s="58"/>
      <c r="Q2130" s="58"/>
      <c r="R2130" s="58"/>
    </row>
    <row r="2131" spans="8:18" ht="12.75">
      <c r="H2131" s="58"/>
      <c r="J2131" s="58"/>
      <c r="L2131" s="58"/>
      <c r="N2131" s="58"/>
      <c r="Q2131" s="58"/>
      <c r="R2131" s="58"/>
    </row>
    <row r="2132" spans="8:18" ht="12.75">
      <c r="H2132" s="58"/>
      <c r="J2132" s="58"/>
      <c r="L2132" s="58"/>
      <c r="N2132" s="58"/>
      <c r="Q2132" s="58"/>
      <c r="R2132" s="58"/>
    </row>
    <row r="2133" spans="8:18" ht="12.75">
      <c r="H2133" s="58"/>
      <c r="J2133" s="58"/>
      <c r="L2133" s="58"/>
      <c r="N2133" s="58"/>
      <c r="Q2133" s="58"/>
      <c r="R2133" s="58"/>
    </row>
    <row r="2134" spans="8:18" ht="12.75">
      <c r="H2134" s="58"/>
      <c r="J2134" s="58"/>
      <c r="L2134" s="58"/>
      <c r="N2134" s="58"/>
      <c r="Q2134" s="58"/>
      <c r="R2134" s="58"/>
    </row>
    <row r="2135" spans="8:18" ht="12.75">
      <c r="H2135" s="58"/>
      <c r="J2135" s="58"/>
      <c r="L2135" s="58"/>
      <c r="N2135" s="58"/>
      <c r="Q2135" s="58"/>
      <c r="R2135" s="58"/>
    </row>
    <row r="2136" spans="8:18" ht="12.75">
      <c r="H2136" s="58"/>
      <c r="J2136" s="58"/>
      <c r="L2136" s="58"/>
      <c r="N2136" s="58"/>
      <c r="Q2136" s="58"/>
      <c r="R2136" s="58"/>
    </row>
    <row r="2137" spans="8:18" ht="12.75">
      <c r="H2137" s="58"/>
      <c r="J2137" s="58"/>
      <c r="L2137" s="58"/>
      <c r="N2137" s="58"/>
      <c r="Q2137" s="58"/>
      <c r="R2137" s="58"/>
    </row>
    <row r="2138" spans="8:18" ht="12.75">
      <c r="H2138" s="58"/>
      <c r="J2138" s="58"/>
      <c r="L2138" s="58"/>
      <c r="N2138" s="58"/>
      <c r="Q2138" s="58"/>
      <c r="R2138" s="58"/>
    </row>
    <row r="2139" spans="8:18" ht="12.75">
      <c r="H2139" s="58"/>
      <c r="J2139" s="58"/>
      <c r="L2139" s="58"/>
      <c r="N2139" s="58"/>
      <c r="Q2139" s="58"/>
      <c r="R2139" s="58"/>
    </row>
    <row r="2140" spans="8:18" ht="12.75">
      <c r="H2140" s="58"/>
      <c r="J2140" s="58"/>
      <c r="L2140" s="58"/>
      <c r="N2140" s="58"/>
      <c r="Q2140" s="58"/>
      <c r="R2140" s="58"/>
    </row>
    <row r="2141" spans="8:18" ht="12.75">
      <c r="H2141" s="58"/>
      <c r="J2141" s="58"/>
      <c r="L2141" s="58"/>
      <c r="N2141" s="58"/>
      <c r="Q2141" s="58"/>
      <c r="R2141" s="58"/>
    </row>
    <row r="2142" spans="8:18" ht="12.75">
      <c r="H2142" s="58"/>
      <c r="J2142" s="58"/>
      <c r="L2142" s="58"/>
      <c r="N2142" s="58"/>
      <c r="Q2142" s="58"/>
      <c r="R2142" s="58"/>
    </row>
    <row r="2143" spans="8:18" ht="12.75">
      <c r="H2143" s="58"/>
      <c r="J2143" s="58"/>
      <c r="L2143" s="58"/>
      <c r="N2143" s="58"/>
      <c r="Q2143" s="58"/>
      <c r="R2143" s="58"/>
    </row>
    <row r="2144" spans="8:18" ht="12.75">
      <c r="H2144" s="58"/>
      <c r="J2144" s="58"/>
      <c r="L2144" s="58"/>
      <c r="N2144" s="58"/>
      <c r="Q2144" s="58"/>
      <c r="R2144" s="58"/>
    </row>
    <row r="2145" spans="8:18" ht="12.75">
      <c r="H2145" s="58"/>
      <c r="J2145" s="58"/>
      <c r="L2145" s="58"/>
      <c r="N2145" s="58"/>
      <c r="Q2145" s="58"/>
      <c r="R2145" s="58"/>
    </row>
    <row r="2146" spans="8:18" ht="12.75">
      <c r="H2146" s="58"/>
      <c r="J2146" s="58"/>
      <c r="L2146" s="58"/>
      <c r="N2146" s="58"/>
      <c r="Q2146" s="58"/>
      <c r="R2146" s="58"/>
    </row>
    <row r="2147" spans="8:18" ht="12.75">
      <c r="H2147" s="58"/>
      <c r="J2147" s="58"/>
      <c r="L2147" s="58"/>
      <c r="N2147" s="58"/>
      <c r="Q2147" s="58"/>
      <c r="R2147" s="58"/>
    </row>
    <row r="2148" spans="8:18" ht="12.75">
      <c r="H2148" s="58"/>
      <c r="J2148" s="58"/>
      <c r="L2148" s="58"/>
      <c r="N2148" s="58"/>
      <c r="Q2148" s="58"/>
      <c r="R2148" s="58"/>
    </row>
    <row r="2149" spans="8:18" ht="12.75">
      <c r="H2149" s="58"/>
      <c r="J2149" s="58"/>
      <c r="L2149" s="58"/>
      <c r="N2149" s="58"/>
      <c r="Q2149" s="58"/>
      <c r="R2149" s="58"/>
    </row>
    <row r="2150" spans="8:18" ht="12.75">
      <c r="H2150" s="58"/>
      <c r="J2150" s="58"/>
      <c r="L2150" s="58"/>
      <c r="N2150" s="58"/>
      <c r="Q2150" s="58"/>
      <c r="R2150" s="58"/>
    </row>
    <row r="2151" spans="8:18" ht="12.75">
      <c r="H2151" s="58"/>
      <c r="J2151" s="58"/>
      <c r="L2151" s="58"/>
      <c r="N2151" s="58"/>
      <c r="Q2151" s="58"/>
      <c r="R2151" s="58"/>
    </row>
    <row r="2152" spans="8:18" ht="12.75">
      <c r="H2152" s="58"/>
      <c r="J2152" s="58"/>
      <c r="L2152" s="58"/>
      <c r="N2152" s="58"/>
      <c r="Q2152" s="58"/>
      <c r="R2152" s="58"/>
    </row>
    <row r="2153" spans="8:18" ht="12.75">
      <c r="H2153" s="58"/>
      <c r="J2153" s="58"/>
      <c r="L2153" s="58"/>
      <c r="N2153" s="58"/>
      <c r="Q2153" s="58"/>
      <c r="R2153" s="58"/>
    </row>
    <row r="2154" spans="8:18" ht="12.75">
      <c r="H2154" s="58"/>
      <c r="J2154" s="58"/>
      <c r="L2154" s="58"/>
      <c r="N2154" s="58"/>
      <c r="Q2154" s="58"/>
      <c r="R2154" s="58"/>
    </row>
    <row r="2155" spans="8:18" ht="12.75">
      <c r="H2155" s="58"/>
      <c r="J2155" s="58"/>
      <c r="L2155" s="58"/>
      <c r="N2155" s="58"/>
      <c r="Q2155" s="58"/>
      <c r="R2155" s="58"/>
    </row>
    <row r="2156" spans="8:18" ht="12.75">
      <c r="H2156" s="58"/>
      <c r="J2156" s="58"/>
      <c r="L2156" s="58"/>
      <c r="N2156" s="58"/>
      <c r="Q2156" s="58"/>
      <c r="R2156" s="58"/>
    </row>
    <row r="2157" spans="8:18" ht="12.75">
      <c r="H2157" s="58"/>
      <c r="J2157" s="58"/>
      <c r="L2157" s="58"/>
      <c r="N2157" s="58"/>
      <c r="Q2157" s="58"/>
      <c r="R2157" s="58"/>
    </row>
    <row r="2158" spans="8:18" ht="12.75">
      <c r="H2158" s="58"/>
      <c r="J2158" s="58"/>
      <c r="L2158" s="58"/>
      <c r="N2158" s="58"/>
      <c r="Q2158" s="58"/>
      <c r="R2158" s="58"/>
    </row>
    <row r="2159" spans="8:18" ht="12.75">
      <c r="H2159" s="58"/>
      <c r="J2159" s="58"/>
      <c r="L2159" s="58"/>
      <c r="N2159" s="58"/>
      <c r="Q2159" s="58"/>
      <c r="R2159" s="58"/>
    </row>
    <row r="2160" spans="8:18" ht="12.75">
      <c r="H2160" s="58"/>
      <c r="J2160" s="58"/>
      <c r="L2160" s="58"/>
      <c r="N2160" s="58"/>
      <c r="Q2160" s="58"/>
      <c r="R2160" s="58"/>
    </row>
    <row r="2161" spans="8:18" ht="12.75">
      <c r="H2161" s="58"/>
      <c r="J2161" s="58"/>
      <c r="L2161" s="58"/>
      <c r="N2161" s="58"/>
      <c r="Q2161" s="58"/>
      <c r="R2161" s="58"/>
    </row>
    <row r="2162" spans="8:18" ht="12.75">
      <c r="H2162" s="58"/>
      <c r="J2162" s="58"/>
      <c r="L2162" s="58"/>
      <c r="N2162" s="58"/>
      <c r="Q2162" s="58"/>
      <c r="R2162" s="58"/>
    </row>
    <row r="2163" spans="8:18" ht="12.75">
      <c r="H2163" s="58"/>
      <c r="J2163" s="58"/>
      <c r="L2163" s="58"/>
      <c r="N2163" s="58"/>
      <c r="Q2163" s="58"/>
      <c r="R2163" s="58"/>
    </row>
    <row r="2164" spans="8:18" ht="12.75">
      <c r="H2164" s="58"/>
      <c r="J2164" s="58"/>
      <c r="L2164" s="58"/>
      <c r="N2164" s="58"/>
      <c r="Q2164" s="58"/>
      <c r="R2164" s="58"/>
    </row>
    <row r="2165" spans="8:18" ht="12.75">
      <c r="H2165" s="58"/>
      <c r="J2165" s="58"/>
      <c r="L2165" s="58"/>
      <c r="N2165" s="58"/>
      <c r="Q2165" s="58"/>
      <c r="R2165" s="58"/>
    </row>
    <row r="2166" spans="8:18" ht="12.75">
      <c r="H2166" s="58"/>
      <c r="J2166" s="58"/>
      <c r="L2166" s="58"/>
      <c r="N2166" s="58"/>
      <c r="Q2166" s="58"/>
      <c r="R2166" s="58"/>
    </row>
    <row r="2167" spans="8:18" ht="12.75">
      <c r="H2167" s="58"/>
      <c r="J2167" s="58"/>
      <c r="L2167" s="58"/>
      <c r="N2167" s="58"/>
      <c r="Q2167" s="58"/>
      <c r="R2167" s="58"/>
    </row>
    <row r="2168" spans="8:18" ht="12.75">
      <c r="H2168" s="58"/>
      <c r="J2168" s="58"/>
      <c r="L2168" s="58"/>
      <c r="N2168" s="58"/>
      <c r="Q2168" s="58"/>
      <c r="R2168" s="58"/>
    </row>
    <row r="2169" spans="8:18" ht="12.75">
      <c r="H2169" s="58"/>
      <c r="J2169" s="58"/>
      <c r="L2169" s="58"/>
      <c r="N2169" s="58"/>
      <c r="Q2169" s="58"/>
      <c r="R2169" s="58"/>
    </row>
    <row r="2170" spans="8:18" ht="12.75">
      <c r="H2170" s="58"/>
      <c r="J2170" s="58"/>
      <c r="L2170" s="58"/>
      <c r="N2170" s="58"/>
      <c r="Q2170" s="58"/>
      <c r="R2170" s="58"/>
    </row>
    <row r="2171" spans="8:18" ht="12.75">
      <c r="H2171" s="58"/>
      <c r="J2171" s="58"/>
      <c r="L2171" s="58"/>
      <c r="N2171" s="58"/>
      <c r="Q2171" s="58"/>
      <c r="R2171" s="58"/>
    </row>
    <row r="2172" spans="8:18" ht="12.75">
      <c r="H2172" s="58"/>
      <c r="J2172" s="58"/>
      <c r="L2172" s="58"/>
      <c r="N2172" s="58"/>
      <c r="Q2172" s="58"/>
      <c r="R2172" s="58"/>
    </row>
    <row r="2173" spans="8:18" ht="12.75">
      <c r="H2173" s="58"/>
      <c r="J2173" s="58"/>
      <c r="L2173" s="58"/>
      <c r="N2173" s="58"/>
      <c r="Q2173" s="58"/>
      <c r="R2173" s="58"/>
    </row>
    <row r="2174" spans="8:18" ht="12.75">
      <c r="H2174" s="58"/>
      <c r="J2174" s="58"/>
      <c r="L2174" s="58"/>
      <c r="N2174" s="58"/>
      <c r="Q2174" s="58"/>
      <c r="R2174" s="58"/>
    </row>
    <row r="2175" spans="8:18" ht="12.75">
      <c r="H2175" s="58"/>
      <c r="J2175" s="58"/>
      <c r="L2175" s="58"/>
      <c r="N2175" s="58"/>
      <c r="Q2175" s="58"/>
      <c r="R2175" s="58"/>
    </row>
    <row r="2176" spans="8:18" ht="12.75">
      <c r="H2176" s="58"/>
      <c r="J2176" s="58"/>
      <c r="L2176" s="58"/>
      <c r="N2176" s="58"/>
      <c r="Q2176" s="58"/>
      <c r="R2176" s="58"/>
    </row>
    <row r="2177" spans="8:18" ht="12.75">
      <c r="H2177" s="58"/>
      <c r="J2177" s="58"/>
      <c r="L2177" s="58"/>
      <c r="N2177" s="58"/>
      <c r="Q2177" s="58"/>
      <c r="R2177" s="58"/>
    </row>
    <row r="2178" spans="8:18" ht="12.75">
      <c r="H2178" s="58"/>
      <c r="J2178" s="58"/>
      <c r="L2178" s="58"/>
      <c r="N2178" s="58"/>
      <c r="Q2178" s="58"/>
      <c r="R2178" s="58"/>
    </row>
    <row r="2179" spans="8:18" ht="12.75">
      <c r="H2179" s="58"/>
      <c r="J2179" s="58"/>
      <c r="L2179" s="58"/>
      <c r="N2179" s="58"/>
      <c r="Q2179" s="58"/>
      <c r="R2179" s="58"/>
    </row>
    <row r="2180" spans="8:18" ht="12.75">
      <c r="H2180" s="58"/>
      <c r="J2180" s="58"/>
      <c r="L2180" s="58"/>
      <c r="N2180" s="58"/>
      <c r="Q2180" s="58"/>
      <c r="R2180" s="58"/>
    </row>
    <row r="2181" spans="8:18" ht="12.75">
      <c r="H2181" s="58"/>
      <c r="J2181" s="58"/>
      <c r="L2181" s="58"/>
      <c r="N2181" s="58"/>
      <c r="Q2181" s="58"/>
      <c r="R2181" s="58"/>
    </row>
    <row r="2182" spans="8:18" ht="12.75">
      <c r="H2182" s="58"/>
      <c r="J2182" s="58"/>
      <c r="L2182" s="58"/>
      <c r="N2182" s="58"/>
      <c r="Q2182" s="58"/>
      <c r="R2182" s="58"/>
    </row>
    <row r="2183" spans="8:18" ht="12.75">
      <c r="H2183" s="58"/>
      <c r="J2183" s="58"/>
      <c r="L2183" s="58"/>
      <c r="N2183" s="58"/>
      <c r="Q2183" s="58"/>
      <c r="R2183" s="58"/>
    </row>
    <row r="2184" spans="8:18" ht="12.75">
      <c r="H2184" s="58"/>
      <c r="J2184" s="58"/>
      <c r="L2184" s="58"/>
      <c r="N2184" s="58"/>
      <c r="Q2184" s="58"/>
      <c r="R2184" s="58"/>
    </row>
    <row r="2185" spans="8:18" ht="12.75">
      <c r="H2185" s="58"/>
      <c r="J2185" s="58"/>
      <c r="L2185" s="58"/>
      <c r="N2185" s="58"/>
      <c r="Q2185" s="58"/>
      <c r="R2185" s="58"/>
    </row>
    <row r="2186" spans="8:18" ht="12.75">
      <c r="H2186" s="58"/>
      <c r="J2186" s="58"/>
      <c r="L2186" s="58"/>
      <c r="N2186" s="58"/>
      <c r="Q2186" s="58"/>
      <c r="R2186" s="58"/>
    </row>
    <row r="2187" spans="8:18" ht="12.75">
      <c r="H2187" s="58"/>
      <c r="J2187" s="58"/>
      <c r="L2187" s="58"/>
      <c r="N2187" s="58"/>
      <c r="Q2187" s="58"/>
      <c r="R2187" s="58"/>
    </row>
    <row r="2188" spans="8:18" ht="12.75">
      <c r="H2188" s="58"/>
      <c r="J2188" s="58"/>
      <c r="L2188" s="58"/>
      <c r="N2188" s="58"/>
      <c r="Q2188" s="58"/>
      <c r="R2188" s="58"/>
    </row>
    <row r="2189" spans="8:18" ht="12.75">
      <c r="H2189" s="58"/>
      <c r="J2189" s="58"/>
      <c r="L2189" s="58"/>
      <c r="N2189" s="58"/>
      <c r="Q2189" s="58"/>
      <c r="R2189" s="58"/>
    </row>
    <row r="2190" spans="8:18" ht="12.75">
      <c r="H2190" s="58"/>
      <c r="J2190" s="58"/>
      <c r="L2190" s="58"/>
      <c r="N2190" s="58"/>
      <c r="Q2190" s="58"/>
      <c r="R2190" s="58"/>
    </row>
    <row r="2191" spans="8:18" ht="12.75">
      <c r="H2191" s="58"/>
      <c r="J2191" s="58"/>
      <c r="L2191" s="58"/>
      <c r="N2191" s="58"/>
      <c r="Q2191" s="58"/>
      <c r="R2191" s="58"/>
    </row>
    <row r="2192" spans="8:18" ht="12.75">
      <c r="H2192" s="58"/>
      <c r="J2192" s="58"/>
      <c r="L2192" s="58"/>
      <c r="N2192" s="58"/>
      <c r="Q2192" s="58"/>
      <c r="R2192" s="58"/>
    </row>
    <row r="2193" spans="8:18" ht="12.75">
      <c r="H2193" s="58"/>
      <c r="J2193" s="58"/>
      <c r="L2193" s="58"/>
      <c r="N2193" s="58"/>
      <c r="Q2193" s="58"/>
      <c r="R2193" s="58"/>
    </row>
    <row r="2194" spans="8:18" ht="12.75">
      <c r="H2194" s="58"/>
      <c r="J2194" s="58"/>
      <c r="L2194" s="58"/>
      <c r="N2194" s="58"/>
      <c r="Q2194" s="58"/>
      <c r="R2194" s="58"/>
    </row>
    <row r="2195" spans="8:18" ht="12.75">
      <c r="H2195" s="58"/>
      <c r="J2195" s="58"/>
      <c r="L2195" s="58"/>
      <c r="N2195" s="58"/>
      <c r="Q2195" s="58"/>
      <c r="R2195" s="58"/>
    </row>
    <row r="2196" spans="8:18" ht="12.75">
      <c r="H2196" s="58"/>
      <c r="J2196" s="58"/>
      <c r="L2196" s="58"/>
      <c r="N2196" s="58"/>
      <c r="Q2196" s="58"/>
      <c r="R2196" s="58"/>
    </row>
    <row r="2197" spans="8:18" ht="12.75">
      <c r="H2197" s="58"/>
      <c r="J2197" s="58"/>
      <c r="L2197" s="58"/>
      <c r="N2197" s="58"/>
      <c r="Q2197" s="58"/>
      <c r="R2197" s="58"/>
    </row>
    <row r="2198" spans="8:18" ht="12.75">
      <c r="H2198" s="58"/>
      <c r="J2198" s="58"/>
      <c r="L2198" s="58"/>
      <c r="N2198" s="58"/>
      <c r="Q2198" s="58"/>
      <c r="R2198" s="58"/>
    </row>
    <row r="2199" spans="8:18" ht="12.75">
      <c r="H2199" s="58"/>
      <c r="J2199" s="58"/>
      <c r="L2199" s="58"/>
      <c r="N2199" s="58"/>
      <c r="Q2199" s="58"/>
      <c r="R2199" s="58"/>
    </row>
    <row r="2200" spans="8:18" ht="12.75">
      <c r="H2200" s="58"/>
      <c r="J2200" s="58"/>
      <c r="L2200" s="58"/>
      <c r="N2200" s="58"/>
      <c r="Q2200" s="58"/>
      <c r="R2200" s="58"/>
    </row>
    <row r="2201" spans="8:18" ht="12.75">
      <c r="H2201" s="58"/>
      <c r="J2201" s="58"/>
      <c r="L2201" s="58"/>
      <c r="N2201" s="58"/>
      <c r="Q2201" s="58"/>
      <c r="R2201" s="58"/>
    </row>
    <row r="2202" spans="8:18" ht="12.75">
      <c r="H2202" s="58"/>
      <c r="J2202" s="58"/>
      <c r="L2202" s="58"/>
      <c r="N2202" s="58"/>
      <c r="Q2202" s="58"/>
      <c r="R2202" s="58"/>
    </row>
    <row r="2203" spans="8:18" ht="12.75">
      <c r="H2203" s="58"/>
      <c r="J2203" s="58"/>
      <c r="L2203" s="58"/>
      <c r="N2203" s="58"/>
      <c r="Q2203" s="58"/>
      <c r="R2203" s="58"/>
    </row>
    <row r="2204" spans="8:18" ht="12.75">
      <c r="H2204" s="58"/>
      <c r="J2204" s="58"/>
      <c r="L2204" s="58"/>
      <c r="N2204" s="58"/>
      <c r="Q2204" s="58"/>
      <c r="R2204" s="58"/>
    </row>
    <row r="2205" spans="8:18" ht="12.75">
      <c r="H2205" s="58"/>
      <c r="J2205" s="58"/>
      <c r="L2205" s="58"/>
      <c r="N2205" s="58"/>
      <c r="Q2205" s="58"/>
      <c r="R2205" s="58"/>
    </row>
    <row r="2206" spans="8:18" ht="12.75">
      <c r="H2206" s="58"/>
      <c r="J2206" s="58"/>
      <c r="L2206" s="58"/>
      <c r="N2206" s="58"/>
      <c r="Q2206" s="58"/>
      <c r="R2206" s="58"/>
    </row>
    <row r="2207" spans="8:18" ht="12.75">
      <c r="H2207" s="58"/>
      <c r="J2207" s="58"/>
      <c r="L2207" s="58"/>
      <c r="N2207" s="58"/>
      <c r="Q2207" s="58"/>
      <c r="R2207" s="58"/>
    </row>
    <row r="2208" spans="8:18" ht="12.75">
      <c r="H2208" s="58"/>
      <c r="J2208" s="58"/>
      <c r="L2208" s="58"/>
      <c r="N2208" s="58"/>
      <c r="Q2208" s="58"/>
      <c r="R2208" s="58"/>
    </row>
    <row r="2209" spans="8:18" ht="12.75">
      <c r="H2209" s="58"/>
      <c r="J2209" s="58"/>
      <c r="L2209" s="58"/>
      <c r="N2209" s="58"/>
      <c r="Q2209" s="58"/>
      <c r="R2209" s="58"/>
    </row>
    <row r="2210" spans="8:18" ht="12.75">
      <c r="H2210" s="58"/>
      <c r="J2210" s="58"/>
      <c r="L2210" s="58"/>
      <c r="N2210" s="58"/>
      <c r="Q2210" s="58"/>
      <c r="R2210" s="58"/>
    </row>
    <row r="2211" spans="8:18" ht="12.75">
      <c r="H2211" s="58"/>
      <c r="J2211" s="58"/>
      <c r="L2211" s="58"/>
      <c r="N2211" s="58"/>
      <c r="Q2211" s="58"/>
      <c r="R2211" s="58"/>
    </row>
    <row r="2212" spans="8:18" ht="12.75">
      <c r="H2212" s="58"/>
      <c r="J2212" s="58"/>
      <c r="L2212" s="58"/>
      <c r="N2212" s="58"/>
      <c r="Q2212" s="58"/>
      <c r="R2212" s="58"/>
    </row>
    <row r="2213" spans="8:18" ht="12.75">
      <c r="H2213" s="58"/>
      <c r="J2213" s="58"/>
      <c r="L2213" s="58"/>
      <c r="N2213" s="58"/>
      <c r="Q2213" s="58"/>
      <c r="R2213" s="58"/>
    </row>
    <row r="2214" spans="8:18" ht="12.75">
      <c r="H2214" s="58"/>
      <c r="J2214" s="58"/>
      <c r="L2214" s="58"/>
      <c r="N2214" s="58"/>
      <c r="Q2214" s="58"/>
      <c r="R2214" s="58"/>
    </row>
    <row r="2215" spans="8:18" ht="12.75">
      <c r="H2215" s="58"/>
      <c r="J2215" s="58"/>
      <c r="L2215" s="58"/>
      <c r="N2215" s="58"/>
      <c r="Q2215" s="58"/>
      <c r="R2215" s="58"/>
    </row>
    <row r="2216" spans="8:18" ht="12.75">
      <c r="H2216" s="58"/>
      <c r="J2216" s="58"/>
      <c r="L2216" s="58"/>
      <c r="N2216" s="58"/>
      <c r="Q2216" s="58"/>
      <c r="R2216" s="58"/>
    </row>
    <row r="2217" spans="8:18" ht="12.75">
      <c r="H2217" s="58"/>
      <c r="J2217" s="58"/>
      <c r="L2217" s="58"/>
      <c r="N2217" s="58"/>
      <c r="Q2217" s="58"/>
      <c r="R2217" s="58"/>
    </row>
    <row r="2218" spans="8:18" ht="12.75">
      <c r="H2218" s="58"/>
      <c r="J2218" s="58"/>
      <c r="L2218" s="58"/>
      <c r="N2218" s="58"/>
      <c r="Q2218" s="58"/>
      <c r="R2218" s="58"/>
    </row>
    <row r="2219" spans="8:18" ht="12.75">
      <c r="H2219" s="58"/>
      <c r="J2219" s="58"/>
      <c r="L2219" s="58"/>
      <c r="N2219" s="58"/>
      <c r="Q2219" s="58"/>
      <c r="R2219" s="58"/>
    </row>
    <row r="2220" spans="8:18" ht="12.75">
      <c r="H2220" s="58"/>
      <c r="J2220" s="58"/>
      <c r="L2220" s="58"/>
      <c r="N2220" s="58"/>
      <c r="Q2220" s="58"/>
      <c r="R2220" s="58"/>
    </row>
    <row r="2221" spans="8:18" ht="12.75">
      <c r="H2221" s="58"/>
      <c r="J2221" s="58"/>
      <c r="L2221" s="58"/>
      <c r="N2221" s="58"/>
      <c r="Q2221" s="58"/>
      <c r="R2221" s="58"/>
    </row>
    <row r="2222" spans="8:18" ht="12.75">
      <c r="H2222" s="58"/>
      <c r="J2222" s="58"/>
      <c r="L2222" s="58"/>
      <c r="N2222" s="58"/>
      <c r="Q2222" s="58"/>
      <c r="R2222" s="58"/>
    </row>
    <row r="2223" spans="8:18" ht="12.75">
      <c r="H2223" s="58"/>
      <c r="J2223" s="58"/>
      <c r="L2223" s="58"/>
      <c r="N2223" s="58"/>
      <c r="Q2223" s="58"/>
      <c r="R2223" s="58"/>
    </row>
    <row r="2224" spans="8:18" ht="12.75">
      <c r="H2224" s="58"/>
      <c r="J2224" s="58"/>
      <c r="L2224" s="58"/>
      <c r="N2224" s="58"/>
      <c r="Q2224" s="58"/>
      <c r="R2224" s="58"/>
    </row>
    <row r="2225" spans="8:18" ht="12.75">
      <c r="H2225" s="58"/>
      <c r="J2225" s="58"/>
      <c r="L2225" s="58"/>
      <c r="N2225" s="58"/>
      <c r="Q2225" s="58"/>
      <c r="R2225" s="58"/>
    </row>
    <row r="2226" spans="8:18" ht="12.75">
      <c r="H2226" s="58"/>
      <c r="J2226" s="58"/>
      <c r="L2226" s="58"/>
      <c r="N2226" s="58"/>
      <c r="Q2226" s="58"/>
      <c r="R2226" s="58"/>
    </row>
    <row r="2227" spans="8:18" ht="12.75">
      <c r="H2227" s="58"/>
      <c r="J2227" s="58"/>
      <c r="L2227" s="58"/>
      <c r="N2227" s="58"/>
      <c r="Q2227" s="58"/>
      <c r="R2227" s="58"/>
    </row>
    <row r="2228" spans="8:18" ht="12.75">
      <c r="H2228" s="58"/>
      <c r="J2228" s="58"/>
      <c r="L2228" s="58"/>
      <c r="N2228" s="58"/>
      <c r="Q2228" s="58"/>
      <c r="R2228" s="58"/>
    </row>
    <row r="2229" spans="8:18" ht="12.75">
      <c r="H2229" s="58"/>
      <c r="J2229" s="58"/>
      <c r="L2229" s="58"/>
      <c r="N2229" s="58"/>
      <c r="Q2229" s="58"/>
      <c r="R2229" s="58"/>
    </row>
    <row r="2230" spans="8:18" ht="12.75">
      <c r="H2230" s="58"/>
      <c r="J2230" s="58"/>
      <c r="L2230" s="58"/>
      <c r="N2230" s="58"/>
      <c r="Q2230" s="58"/>
      <c r="R2230" s="58"/>
    </row>
    <row r="2231" spans="8:18" ht="12.75">
      <c r="H2231" s="58"/>
      <c r="J2231" s="58"/>
      <c r="L2231" s="58"/>
      <c r="N2231" s="58"/>
      <c r="Q2231" s="58"/>
      <c r="R2231" s="58"/>
    </row>
    <row r="2232" spans="8:18" ht="12.75">
      <c r="H2232" s="58"/>
      <c r="J2232" s="58"/>
      <c r="L2232" s="58"/>
      <c r="N2232" s="58"/>
      <c r="Q2232" s="58"/>
      <c r="R2232" s="58"/>
    </row>
    <row r="2233" spans="8:18" ht="12.75">
      <c r="H2233" s="58"/>
      <c r="J2233" s="58"/>
      <c r="L2233" s="58"/>
      <c r="N2233" s="58"/>
      <c r="Q2233" s="58"/>
      <c r="R2233" s="58"/>
    </row>
    <row r="2234" spans="8:18" ht="12.75">
      <c r="H2234" s="58"/>
      <c r="J2234" s="58"/>
      <c r="L2234" s="58"/>
      <c r="N2234" s="58"/>
      <c r="Q2234" s="58"/>
      <c r="R2234" s="58"/>
    </row>
    <row r="2235" spans="8:18" ht="12.75">
      <c r="H2235" s="58"/>
      <c r="J2235" s="58"/>
      <c r="L2235" s="58"/>
      <c r="N2235" s="58"/>
      <c r="Q2235" s="58"/>
      <c r="R2235" s="58"/>
    </row>
    <row r="2236" spans="8:18" ht="12.75">
      <c r="H2236" s="58"/>
      <c r="J2236" s="58"/>
      <c r="L2236" s="58"/>
      <c r="N2236" s="58"/>
      <c r="Q2236" s="58"/>
      <c r="R2236" s="58"/>
    </row>
    <row r="2237" spans="8:18" ht="12.75">
      <c r="H2237" s="58"/>
      <c r="J2237" s="58"/>
      <c r="L2237" s="58"/>
      <c r="N2237" s="58"/>
      <c r="Q2237" s="58"/>
      <c r="R2237" s="58"/>
    </row>
    <row r="2238" spans="8:18" ht="12.75">
      <c r="H2238" s="58"/>
      <c r="J2238" s="58"/>
      <c r="L2238" s="58"/>
      <c r="N2238" s="58"/>
      <c r="Q2238" s="58"/>
      <c r="R2238" s="58"/>
    </row>
    <row r="2239" spans="8:18" ht="12.75">
      <c r="H2239" s="58"/>
      <c r="J2239" s="58"/>
      <c r="L2239" s="58"/>
      <c r="N2239" s="58"/>
      <c r="Q2239" s="58"/>
      <c r="R2239" s="58"/>
    </row>
    <row r="2240" spans="8:18" ht="12.75">
      <c r="H2240" s="58"/>
      <c r="J2240" s="58"/>
      <c r="L2240" s="58"/>
      <c r="N2240" s="58"/>
      <c r="Q2240" s="58"/>
      <c r="R2240" s="58"/>
    </row>
    <row r="2241" spans="8:18" ht="12.75">
      <c r="H2241" s="58"/>
      <c r="J2241" s="58"/>
      <c r="L2241" s="58"/>
      <c r="N2241" s="58"/>
      <c r="Q2241" s="58"/>
      <c r="R2241" s="58"/>
    </row>
    <row r="2242" spans="8:18" ht="12.75">
      <c r="H2242" s="58"/>
      <c r="J2242" s="58"/>
      <c r="L2242" s="58"/>
      <c r="N2242" s="58"/>
      <c r="Q2242" s="58"/>
      <c r="R2242" s="58"/>
    </row>
    <row r="2243" spans="8:18" ht="12.75">
      <c r="H2243" s="58"/>
      <c r="J2243" s="58"/>
      <c r="L2243" s="58"/>
      <c r="N2243" s="58"/>
      <c r="Q2243" s="58"/>
      <c r="R2243" s="58"/>
    </row>
    <row r="2244" spans="8:18" ht="12.75">
      <c r="H2244" s="58"/>
      <c r="J2244" s="58"/>
      <c r="L2244" s="58"/>
      <c r="N2244" s="58"/>
      <c r="Q2244" s="58"/>
      <c r="R2244" s="58"/>
    </row>
    <row r="2245" spans="8:18" ht="12.75">
      <c r="H2245" s="58"/>
      <c r="J2245" s="58"/>
      <c r="L2245" s="58"/>
      <c r="N2245" s="58"/>
      <c r="Q2245" s="58"/>
      <c r="R2245" s="58"/>
    </row>
    <row r="2246" spans="8:18" ht="12.75">
      <c r="H2246" s="58"/>
      <c r="J2246" s="58"/>
      <c r="L2246" s="58"/>
      <c r="N2246" s="58"/>
      <c r="Q2246" s="58"/>
      <c r="R2246" s="58"/>
    </row>
    <row r="2247" spans="8:18" ht="12.75">
      <c r="H2247" s="58"/>
      <c r="J2247" s="58"/>
      <c r="L2247" s="58"/>
      <c r="N2247" s="58"/>
      <c r="Q2247" s="58"/>
      <c r="R2247" s="58"/>
    </row>
    <row r="2248" spans="8:18" ht="12.75">
      <c r="H2248" s="58"/>
      <c r="J2248" s="58"/>
      <c r="L2248" s="58"/>
      <c r="N2248" s="58"/>
      <c r="Q2248" s="58"/>
      <c r="R2248" s="58"/>
    </row>
    <row r="2249" spans="8:18" ht="12.75">
      <c r="H2249" s="58"/>
      <c r="J2249" s="58"/>
      <c r="L2249" s="58"/>
      <c r="N2249" s="58"/>
      <c r="Q2249" s="58"/>
      <c r="R2249" s="58"/>
    </row>
    <row r="2250" spans="8:18" ht="12.75">
      <c r="H2250" s="58"/>
      <c r="J2250" s="58"/>
      <c r="L2250" s="58"/>
      <c r="N2250" s="58"/>
      <c r="Q2250" s="58"/>
      <c r="R2250" s="58"/>
    </row>
    <row r="2251" spans="8:18" ht="12.75">
      <c r="H2251" s="58"/>
      <c r="J2251" s="58"/>
      <c r="L2251" s="58"/>
      <c r="N2251" s="58"/>
      <c r="Q2251" s="58"/>
      <c r="R2251" s="58"/>
    </row>
    <row r="2252" spans="8:18" ht="12.75">
      <c r="H2252" s="58"/>
      <c r="J2252" s="58"/>
      <c r="L2252" s="58"/>
      <c r="N2252" s="58"/>
      <c r="Q2252" s="58"/>
      <c r="R2252" s="58"/>
    </row>
    <row r="2253" spans="8:18" ht="12.75">
      <c r="H2253" s="58"/>
      <c r="J2253" s="58"/>
      <c r="L2253" s="58"/>
      <c r="N2253" s="58"/>
      <c r="Q2253" s="58"/>
      <c r="R2253" s="58"/>
    </row>
    <row r="2254" spans="8:18" ht="12.75">
      <c r="H2254" s="58"/>
      <c r="J2254" s="58"/>
      <c r="L2254" s="58"/>
      <c r="N2254" s="58"/>
      <c r="Q2254" s="58"/>
      <c r="R2254" s="58"/>
    </row>
    <row r="2255" spans="8:18" ht="12.75">
      <c r="H2255" s="58"/>
      <c r="J2255" s="58"/>
      <c r="L2255" s="58"/>
      <c r="N2255" s="58"/>
      <c r="Q2255" s="58"/>
      <c r="R2255" s="58"/>
    </row>
    <row r="2256" spans="8:18" ht="12.75">
      <c r="H2256" s="58"/>
      <c r="J2256" s="58"/>
      <c r="L2256" s="58"/>
      <c r="N2256" s="58"/>
      <c r="Q2256" s="58"/>
      <c r="R2256" s="58"/>
    </row>
    <row r="2257" spans="8:18" ht="12.75">
      <c r="H2257" s="58"/>
      <c r="J2257" s="58"/>
      <c r="L2257" s="58"/>
      <c r="N2257" s="58"/>
      <c r="Q2257" s="58"/>
      <c r="R2257" s="58"/>
    </row>
    <row r="2258" spans="8:18" ht="12.75">
      <c r="H2258" s="58"/>
      <c r="J2258" s="58"/>
      <c r="L2258" s="58"/>
      <c r="N2258" s="58"/>
      <c r="Q2258" s="58"/>
      <c r="R2258" s="58"/>
    </row>
    <row r="2259" spans="8:18" ht="12.75">
      <c r="H2259" s="58"/>
      <c r="J2259" s="58"/>
      <c r="L2259" s="58"/>
      <c r="N2259" s="58"/>
      <c r="Q2259" s="58"/>
      <c r="R2259" s="58"/>
    </row>
    <row r="2260" spans="8:18" ht="12.75">
      <c r="H2260" s="58"/>
      <c r="J2260" s="58"/>
      <c r="L2260" s="58"/>
      <c r="N2260" s="58"/>
      <c r="Q2260" s="58"/>
      <c r="R2260" s="58"/>
    </row>
    <row r="2261" spans="8:18" ht="12.75">
      <c r="H2261" s="58"/>
      <c r="J2261" s="58"/>
      <c r="L2261" s="58"/>
      <c r="N2261" s="58"/>
      <c r="Q2261" s="58"/>
      <c r="R2261" s="58"/>
    </row>
    <row r="2262" spans="8:18" ht="12.75">
      <c r="H2262" s="58"/>
      <c r="J2262" s="58"/>
      <c r="L2262" s="58"/>
      <c r="N2262" s="58"/>
      <c r="Q2262" s="58"/>
      <c r="R2262" s="58"/>
    </row>
    <row r="2263" spans="8:18" ht="12.75">
      <c r="H2263" s="58"/>
      <c r="J2263" s="58"/>
      <c r="L2263" s="58"/>
      <c r="N2263" s="58"/>
      <c r="Q2263" s="58"/>
      <c r="R2263" s="58"/>
    </row>
    <row r="2264" spans="8:18" ht="12.75">
      <c r="H2264" s="58"/>
      <c r="J2264" s="58"/>
      <c r="L2264" s="58"/>
      <c r="N2264" s="58"/>
      <c r="Q2264" s="58"/>
      <c r="R2264" s="58"/>
    </row>
    <row r="2265" spans="8:18" ht="12.75">
      <c r="H2265" s="58"/>
      <c r="J2265" s="58"/>
      <c r="L2265" s="58"/>
      <c r="N2265" s="58"/>
      <c r="Q2265" s="58"/>
      <c r="R2265" s="58"/>
    </row>
    <row r="2266" spans="8:18" ht="12.75">
      <c r="H2266" s="58"/>
      <c r="J2266" s="58"/>
      <c r="L2266" s="58"/>
      <c r="N2266" s="58"/>
      <c r="Q2266" s="58"/>
      <c r="R2266" s="58"/>
    </row>
    <row r="2267" spans="8:18" ht="12.75">
      <c r="H2267" s="58"/>
      <c r="J2267" s="58"/>
      <c r="L2267" s="58"/>
      <c r="N2267" s="58"/>
      <c r="Q2267" s="58"/>
      <c r="R2267" s="58"/>
    </row>
    <row r="2268" spans="8:18" ht="12.75">
      <c r="H2268" s="58"/>
      <c r="J2268" s="58"/>
      <c r="L2268" s="58"/>
      <c r="N2268" s="58"/>
      <c r="Q2268" s="58"/>
      <c r="R2268" s="58"/>
    </row>
    <row r="2269" spans="8:18" ht="12.75">
      <c r="H2269" s="58"/>
      <c r="J2269" s="58"/>
      <c r="L2269" s="58"/>
      <c r="N2269" s="58"/>
      <c r="Q2269" s="58"/>
      <c r="R2269" s="58"/>
    </row>
    <row r="2270" spans="8:18" ht="12.75">
      <c r="H2270" s="58"/>
      <c r="J2270" s="58"/>
      <c r="L2270" s="58"/>
      <c r="N2270" s="58"/>
      <c r="Q2270" s="58"/>
      <c r="R2270" s="58"/>
    </row>
    <row r="2271" spans="8:18" ht="12.75">
      <c r="H2271" s="58"/>
      <c r="J2271" s="58"/>
      <c r="L2271" s="58"/>
      <c r="N2271" s="58"/>
      <c r="Q2271" s="58"/>
      <c r="R2271" s="58"/>
    </row>
    <row r="2272" spans="8:18" ht="12.75">
      <c r="H2272" s="58"/>
      <c r="J2272" s="58"/>
      <c r="L2272" s="58"/>
      <c r="N2272" s="58"/>
      <c r="Q2272" s="58"/>
      <c r="R2272" s="58"/>
    </row>
    <row r="2273" spans="8:18" ht="12.75">
      <c r="H2273" s="58"/>
      <c r="J2273" s="58"/>
      <c r="L2273" s="58"/>
      <c r="N2273" s="58"/>
      <c r="Q2273" s="58"/>
      <c r="R2273" s="58"/>
    </row>
    <row r="2274" spans="8:18" ht="12.75">
      <c r="H2274" s="58"/>
      <c r="J2274" s="58"/>
      <c r="L2274" s="58"/>
      <c r="N2274" s="58"/>
      <c r="Q2274" s="58"/>
      <c r="R2274" s="58"/>
    </row>
    <row r="2275" spans="8:18" ht="12.75">
      <c r="H2275" s="58"/>
      <c r="J2275" s="58"/>
      <c r="L2275" s="58"/>
      <c r="N2275" s="58"/>
      <c r="Q2275" s="58"/>
      <c r="R2275" s="58"/>
    </row>
    <row r="2276" spans="8:18" ht="12.75">
      <c r="H2276" s="58"/>
      <c r="J2276" s="58"/>
      <c r="L2276" s="58"/>
      <c r="N2276" s="58"/>
      <c r="Q2276" s="58"/>
      <c r="R2276" s="58"/>
    </row>
    <row r="2277" spans="8:18" ht="12.75">
      <c r="H2277" s="58"/>
      <c r="J2277" s="58"/>
      <c r="L2277" s="58"/>
      <c r="N2277" s="58"/>
      <c r="Q2277" s="58"/>
      <c r="R2277" s="58"/>
    </row>
    <row r="2278" spans="8:18" ht="12.75">
      <c r="H2278" s="58"/>
      <c r="J2278" s="58"/>
      <c r="L2278" s="58"/>
      <c r="N2278" s="58"/>
      <c r="Q2278" s="58"/>
      <c r="R2278" s="58"/>
    </row>
    <row r="2279" spans="8:18" ht="12.75">
      <c r="H2279" s="58"/>
      <c r="J2279" s="58"/>
      <c r="L2279" s="58"/>
      <c r="N2279" s="58"/>
      <c r="Q2279" s="58"/>
      <c r="R2279" s="58"/>
    </row>
    <row r="2280" spans="8:18" ht="12.75">
      <c r="H2280" s="58"/>
      <c r="J2280" s="58"/>
      <c r="L2280" s="58"/>
      <c r="N2280" s="58"/>
      <c r="Q2280" s="58"/>
      <c r="R2280" s="58"/>
    </row>
    <row r="2281" spans="8:18" ht="12.75">
      <c r="H2281" s="58"/>
      <c r="J2281" s="58"/>
      <c r="L2281" s="58"/>
      <c r="N2281" s="58"/>
      <c r="Q2281" s="58"/>
      <c r="R2281" s="58"/>
    </row>
    <row r="2282" spans="8:18" ht="12.75">
      <c r="H2282" s="58"/>
      <c r="J2282" s="58"/>
      <c r="L2282" s="58"/>
      <c r="N2282" s="58"/>
      <c r="Q2282" s="58"/>
      <c r="R2282" s="58"/>
    </row>
    <row r="2283" spans="8:18" ht="12.75">
      <c r="H2283" s="58"/>
      <c r="J2283" s="58"/>
      <c r="L2283" s="58"/>
      <c r="N2283" s="58"/>
      <c r="Q2283" s="58"/>
      <c r="R2283" s="58"/>
    </row>
    <row r="2284" spans="8:18" ht="12.75">
      <c r="H2284" s="58"/>
      <c r="J2284" s="58"/>
      <c r="L2284" s="58"/>
      <c r="N2284" s="58"/>
      <c r="Q2284" s="58"/>
      <c r="R2284" s="58"/>
    </row>
    <row r="2285" spans="8:18" ht="12.75">
      <c r="H2285" s="58"/>
      <c r="J2285" s="58"/>
      <c r="L2285" s="58"/>
      <c r="N2285" s="58"/>
      <c r="Q2285" s="58"/>
      <c r="R2285" s="58"/>
    </row>
    <row r="2286" spans="8:18" ht="12.75">
      <c r="H2286" s="58"/>
      <c r="J2286" s="58"/>
      <c r="L2286" s="58"/>
      <c r="N2286" s="58"/>
      <c r="Q2286" s="58"/>
      <c r="R2286" s="58"/>
    </row>
    <row r="2287" spans="8:18" ht="12.75">
      <c r="H2287" s="58"/>
      <c r="J2287" s="58"/>
      <c r="L2287" s="58"/>
      <c r="N2287" s="58"/>
      <c r="Q2287" s="58"/>
      <c r="R2287" s="58"/>
    </row>
    <row r="2288" spans="8:18" ht="12.75">
      <c r="H2288" s="58"/>
      <c r="J2288" s="58"/>
      <c r="L2288" s="58"/>
      <c r="N2288" s="58"/>
      <c r="Q2288" s="58"/>
      <c r="R2288" s="58"/>
    </row>
    <row r="2289" spans="8:18" ht="12.75">
      <c r="H2289" s="58"/>
      <c r="J2289" s="58"/>
      <c r="L2289" s="58"/>
      <c r="N2289" s="58"/>
      <c r="Q2289" s="58"/>
      <c r="R2289" s="58"/>
    </row>
    <row r="2290" spans="8:18" ht="12.75">
      <c r="H2290" s="58"/>
      <c r="J2290" s="58"/>
      <c r="L2290" s="58"/>
      <c r="N2290" s="58"/>
      <c r="Q2290" s="58"/>
      <c r="R2290" s="58"/>
    </row>
    <row r="2291" spans="8:18" ht="12.75">
      <c r="H2291" s="58"/>
      <c r="J2291" s="58"/>
      <c r="L2291" s="58"/>
      <c r="N2291" s="58"/>
      <c r="Q2291" s="58"/>
      <c r="R2291" s="58"/>
    </row>
    <row r="2292" spans="8:18" ht="12.75">
      <c r="H2292" s="58"/>
      <c r="J2292" s="58"/>
      <c r="L2292" s="58"/>
      <c r="N2292" s="58"/>
      <c r="Q2292" s="58"/>
      <c r="R2292" s="58"/>
    </row>
    <row r="2293" spans="8:18" ht="12.75">
      <c r="H2293" s="58"/>
      <c r="J2293" s="58"/>
      <c r="L2293" s="58"/>
      <c r="N2293" s="58"/>
      <c r="Q2293" s="58"/>
      <c r="R2293" s="58"/>
    </row>
    <row r="2294" spans="8:18" ht="12.75">
      <c r="H2294" s="58"/>
      <c r="J2294" s="58"/>
      <c r="L2294" s="58"/>
      <c r="N2294" s="58"/>
      <c r="Q2294" s="58"/>
      <c r="R2294" s="58"/>
    </row>
    <row r="2295" spans="8:18" ht="12.75">
      <c r="H2295" s="58"/>
      <c r="J2295" s="58"/>
      <c r="L2295" s="58"/>
      <c r="N2295" s="58"/>
      <c r="Q2295" s="58"/>
      <c r="R2295" s="58"/>
    </row>
    <row r="2296" spans="8:18" ht="12.75">
      <c r="H2296" s="58"/>
      <c r="J2296" s="58"/>
      <c r="L2296" s="58"/>
      <c r="N2296" s="58"/>
      <c r="Q2296" s="58"/>
      <c r="R2296" s="58"/>
    </row>
    <row r="2297" spans="8:18" ht="12.75">
      <c r="H2297" s="58"/>
      <c r="J2297" s="58"/>
      <c r="L2297" s="58"/>
      <c r="N2297" s="58"/>
      <c r="Q2297" s="58"/>
      <c r="R2297" s="58"/>
    </row>
    <row r="2298" spans="8:18" ht="12.75">
      <c r="H2298" s="58"/>
      <c r="J2298" s="58"/>
      <c r="L2298" s="58"/>
      <c r="N2298" s="58"/>
      <c r="Q2298" s="58"/>
      <c r="R2298" s="58"/>
    </row>
    <row r="2299" spans="8:18" ht="12.75">
      <c r="H2299" s="58"/>
      <c r="J2299" s="58"/>
      <c r="L2299" s="58"/>
      <c r="N2299" s="58"/>
      <c r="Q2299" s="58"/>
      <c r="R2299" s="58"/>
    </row>
    <row r="2300" spans="8:18" ht="12.75">
      <c r="H2300" s="58"/>
      <c r="J2300" s="58"/>
      <c r="L2300" s="58"/>
      <c r="N2300" s="58"/>
      <c r="Q2300" s="58"/>
      <c r="R2300" s="58"/>
    </row>
    <row r="2301" spans="8:18" ht="12.75">
      <c r="H2301" s="58"/>
      <c r="J2301" s="58"/>
      <c r="L2301" s="58"/>
      <c r="N2301" s="58"/>
      <c r="Q2301" s="58"/>
      <c r="R2301" s="58"/>
    </row>
    <row r="2302" spans="8:18" ht="12.75">
      <c r="H2302" s="58"/>
      <c r="J2302" s="58"/>
      <c r="L2302" s="58"/>
      <c r="N2302" s="58"/>
      <c r="Q2302" s="58"/>
      <c r="R2302" s="58"/>
    </row>
    <row r="2303" spans="8:18" ht="12.75">
      <c r="H2303" s="58"/>
      <c r="J2303" s="58"/>
      <c r="L2303" s="58"/>
      <c r="N2303" s="58"/>
      <c r="Q2303" s="58"/>
      <c r="R2303" s="58"/>
    </row>
    <row r="2304" spans="8:18" ht="12.75">
      <c r="H2304" s="58"/>
      <c r="J2304" s="58"/>
      <c r="L2304" s="58"/>
      <c r="N2304" s="58"/>
      <c r="Q2304" s="58"/>
      <c r="R2304" s="58"/>
    </row>
    <row r="2305" spans="8:18" ht="12.75">
      <c r="H2305" s="58"/>
      <c r="J2305" s="58"/>
      <c r="L2305" s="58"/>
      <c r="N2305" s="58"/>
      <c r="Q2305" s="58"/>
      <c r="R2305" s="58"/>
    </row>
    <row r="2306" spans="8:18" ht="12.75">
      <c r="H2306" s="58"/>
      <c r="J2306" s="58"/>
      <c r="L2306" s="58"/>
      <c r="N2306" s="58"/>
      <c r="Q2306" s="58"/>
      <c r="R2306" s="58"/>
    </row>
    <row r="2307" spans="8:18" ht="12.75">
      <c r="H2307" s="58"/>
      <c r="J2307" s="58"/>
      <c r="L2307" s="58"/>
      <c r="N2307" s="58"/>
      <c r="Q2307" s="58"/>
      <c r="R2307" s="58"/>
    </row>
    <row r="2308" spans="8:18" ht="12.75">
      <c r="H2308" s="58"/>
      <c r="J2308" s="58"/>
      <c r="L2308" s="58"/>
      <c r="N2308" s="58"/>
      <c r="Q2308" s="58"/>
      <c r="R2308" s="58"/>
    </row>
    <row r="2309" spans="8:18" ht="12.75">
      <c r="H2309" s="58"/>
      <c r="J2309" s="58"/>
      <c r="L2309" s="58"/>
      <c r="N2309" s="58"/>
      <c r="Q2309" s="58"/>
      <c r="R2309" s="58"/>
    </row>
    <row r="2310" spans="8:18" ht="12.75">
      <c r="H2310" s="58"/>
      <c r="J2310" s="58"/>
      <c r="L2310" s="58"/>
      <c r="N2310" s="58"/>
      <c r="Q2310" s="58"/>
      <c r="R2310" s="58"/>
    </row>
    <row r="2311" spans="8:18" ht="12.75">
      <c r="H2311" s="58"/>
      <c r="J2311" s="58"/>
      <c r="L2311" s="58"/>
      <c r="N2311" s="58"/>
      <c r="Q2311" s="58"/>
      <c r="R2311" s="58"/>
    </row>
    <row r="2312" spans="8:18" ht="12.75">
      <c r="H2312" s="58"/>
      <c r="J2312" s="58"/>
      <c r="L2312" s="58"/>
      <c r="N2312" s="58"/>
      <c r="Q2312" s="58"/>
      <c r="R2312" s="58"/>
    </row>
    <row r="2313" spans="8:18" ht="12.75">
      <c r="H2313" s="58"/>
      <c r="J2313" s="58"/>
      <c r="L2313" s="58"/>
      <c r="N2313" s="58"/>
      <c r="Q2313" s="58"/>
      <c r="R2313" s="58"/>
    </row>
    <row r="2314" spans="8:18" ht="12.75">
      <c r="H2314" s="58"/>
      <c r="J2314" s="58"/>
      <c r="L2314" s="58"/>
      <c r="N2314" s="58"/>
      <c r="Q2314" s="58"/>
      <c r="R2314" s="58"/>
    </row>
    <row r="2315" spans="8:18" ht="12.75">
      <c r="H2315" s="58"/>
      <c r="J2315" s="58"/>
      <c r="L2315" s="58"/>
      <c r="N2315" s="58"/>
      <c r="Q2315" s="58"/>
      <c r="R2315" s="58"/>
    </row>
    <row r="2316" spans="8:18" ht="12.75">
      <c r="H2316" s="58"/>
      <c r="J2316" s="58"/>
      <c r="L2316" s="58"/>
      <c r="N2316" s="58"/>
      <c r="Q2316" s="58"/>
      <c r="R2316" s="58"/>
    </row>
    <row r="2317" spans="8:18" ht="12.75">
      <c r="H2317" s="58"/>
      <c r="J2317" s="58"/>
      <c r="L2317" s="58"/>
      <c r="N2317" s="58"/>
      <c r="Q2317" s="58"/>
      <c r="R2317" s="58"/>
    </row>
    <row r="2318" spans="8:18" ht="12.75">
      <c r="H2318" s="58"/>
      <c r="J2318" s="58"/>
      <c r="L2318" s="58"/>
      <c r="N2318" s="58"/>
      <c r="Q2318" s="58"/>
      <c r="R2318" s="58"/>
    </row>
    <row r="2319" spans="8:18" ht="12.75">
      <c r="H2319" s="58"/>
      <c r="J2319" s="58"/>
      <c r="L2319" s="58"/>
      <c r="N2319" s="58"/>
      <c r="Q2319" s="58"/>
      <c r="R2319" s="58"/>
    </row>
    <row r="2320" spans="8:18" ht="12.75">
      <c r="H2320" s="58"/>
      <c r="J2320" s="58"/>
      <c r="L2320" s="58"/>
      <c r="N2320" s="58"/>
      <c r="Q2320" s="58"/>
      <c r="R2320" s="58"/>
    </row>
    <row r="2321" spans="8:18" ht="12.75">
      <c r="H2321" s="58"/>
      <c r="J2321" s="58"/>
      <c r="L2321" s="58"/>
      <c r="N2321" s="58"/>
      <c r="Q2321" s="58"/>
      <c r="R2321" s="58"/>
    </row>
    <row r="2322" spans="8:18" ht="12.75">
      <c r="H2322" s="58"/>
      <c r="J2322" s="58"/>
      <c r="L2322" s="58"/>
      <c r="N2322" s="58"/>
      <c r="Q2322" s="58"/>
      <c r="R2322" s="58"/>
    </row>
    <row r="2323" spans="8:18" ht="12.75">
      <c r="H2323" s="58"/>
      <c r="J2323" s="58"/>
      <c r="L2323" s="58"/>
      <c r="N2323" s="58"/>
      <c r="Q2323" s="58"/>
      <c r="R2323" s="58"/>
    </row>
    <row r="2324" spans="8:18" ht="12.75">
      <c r="H2324" s="58"/>
      <c r="J2324" s="58"/>
      <c r="L2324" s="58"/>
      <c r="N2324" s="58"/>
      <c r="Q2324" s="58"/>
      <c r="R2324" s="58"/>
    </row>
    <row r="2325" spans="8:18" ht="12.75">
      <c r="H2325" s="58"/>
      <c r="J2325" s="58"/>
      <c r="L2325" s="58"/>
      <c r="N2325" s="58"/>
      <c r="Q2325" s="58"/>
      <c r="R2325" s="58"/>
    </row>
    <row r="2326" spans="8:18" ht="12.75">
      <c r="H2326" s="58"/>
      <c r="J2326" s="58"/>
      <c r="L2326" s="58"/>
      <c r="N2326" s="58"/>
      <c r="Q2326" s="58"/>
      <c r="R2326" s="58"/>
    </row>
    <row r="2327" spans="8:18" ht="12.75">
      <c r="H2327" s="58"/>
      <c r="J2327" s="58"/>
      <c r="L2327" s="58"/>
      <c r="N2327" s="58"/>
      <c r="Q2327" s="58"/>
      <c r="R2327" s="58"/>
    </row>
    <row r="2328" spans="8:18" ht="12.75">
      <c r="H2328" s="58"/>
      <c r="J2328" s="58"/>
      <c r="L2328" s="58"/>
      <c r="N2328" s="58"/>
      <c r="Q2328" s="58"/>
      <c r="R2328" s="58"/>
    </row>
    <row r="2329" spans="8:18" ht="12.75">
      <c r="H2329" s="58"/>
      <c r="J2329" s="58"/>
      <c r="L2329" s="58"/>
      <c r="N2329" s="58"/>
      <c r="Q2329" s="58"/>
      <c r="R2329" s="58"/>
    </row>
    <row r="2330" spans="8:18" ht="12.75">
      <c r="H2330" s="58"/>
      <c r="J2330" s="58"/>
      <c r="L2330" s="58"/>
      <c r="N2330" s="58"/>
      <c r="Q2330" s="58"/>
      <c r="R2330" s="58"/>
    </row>
    <row r="2331" spans="8:18" ht="12.75">
      <c r="H2331" s="58"/>
      <c r="J2331" s="58"/>
      <c r="L2331" s="58"/>
      <c r="N2331" s="58"/>
      <c r="Q2331" s="58"/>
      <c r="R2331" s="58"/>
    </row>
    <row r="2332" spans="8:18" ht="12.75">
      <c r="H2332" s="58"/>
      <c r="J2332" s="58"/>
      <c r="L2332" s="58"/>
      <c r="N2332" s="58"/>
      <c r="Q2332" s="58"/>
      <c r="R2332" s="58"/>
    </row>
    <row r="2333" spans="8:18" ht="12.75">
      <c r="H2333" s="58"/>
      <c r="J2333" s="58"/>
      <c r="L2333" s="58"/>
      <c r="N2333" s="58"/>
      <c r="Q2333" s="58"/>
      <c r="R2333" s="58"/>
    </row>
    <row r="2334" spans="8:18" ht="12.75">
      <c r="H2334" s="58"/>
      <c r="J2334" s="58"/>
      <c r="L2334" s="58"/>
      <c r="N2334" s="58"/>
      <c r="Q2334" s="58"/>
      <c r="R2334" s="58"/>
    </row>
    <row r="2335" spans="8:18" ht="12.75">
      <c r="H2335" s="58"/>
      <c r="J2335" s="58"/>
      <c r="L2335" s="58"/>
      <c r="N2335" s="58"/>
      <c r="Q2335" s="58"/>
      <c r="R2335" s="58"/>
    </row>
    <row r="2336" spans="8:18" ht="12.75">
      <c r="H2336" s="58"/>
      <c r="J2336" s="58"/>
      <c r="L2336" s="58"/>
      <c r="N2336" s="58"/>
      <c r="Q2336" s="58"/>
      <c r="R2336" s="58"/>
    </row>
    <row r="2337" spans="8:18" ht="12.75">
      <c r="H2337" s="58"/>
      <c r="J2337" s="58"/>
      <c r="L2337" s="58"/>
      <c r="N2337" s="58"/>
      <c r="Q2337" s="58"/>
      <c r="R2337" s="58"/>
    </row>
    <row r="2338" spans="8:18" ht="12.75">
      <c r="H2338" s="58"/>
      <c r="J2338" s="58"/>
      <c r="L2338" s="58"/>
      <c r="N2338" s="58"/>
      <c r="Q2338" s="58"/>
      <c r="R2338" s="58"/>
    </row>
    <row r="2339" spans="8:18" ht="12.75">
      <c r="H2339" s="58"/>
      <c r="J2339" s="58"/>
      <c r="L2339" s="58"/>
      <c r="N2339" s="58"/>
      <c r="Q2339" s="58"/>
      <c r="R2339" s="58"/>
    </row>
    <row r="2340" spans="8:18" ht="12.75">
      <c r="H2340" s="58"/>
      <c r="J2340" s="58"/>
      <c r="L2340" s="58"/>
      <c r="N2340" s="58"/>
      <c r="Q2340" s="58"/>
      <c r="R2340" s="58"/>
    </row>
    <row r="2341" spans="8:18" ht="12.75">
      <c r="H2341" s="58"/>
      <c r="J2341" s="58"/>
      <c r="L2341" s="58"/>
      <c r="N2341" s="58"/>
      <c r="Q2341" s="58"/>
      <c r="R2341" s="58"/>
    </row>
    <row r="2342" spans="8:18" ht="12.75">
      <c r="H2342" s="58"/>
      <c r="J2342" s="58"/>
      <c r="L2342" s="58"/>
      <c r="N2342" s="58"/>
      <c r="Q2342" s="58"/>
      <c r="R2342" s="58"/>
    </row>
    <row r="2343" spans="8:18" ht="12.75">
      <c r="H2343" s="58"/>
      <c r="J2343" s="58"/>
      <c r="L2343" s="58"/>
      <c r="N2343" s="58"/>
      <c r="Q2343" s="58"/>
      <c r="R2343" s="58"/>
    </row>
    <row r="2344" spans="8:18" ht="12.75">
      <c r="H2344" s="58"/>
      <c r="J2344" s="58"/>
      <c r="L2344" s="58"/>
      <c r="N2344" s="58"/>
      <c r="Q2344" s="58"/>
      <c r="R2344" s="58"/>
    </row>
    <row r="2345" spans="8:18" ht="12.75">
      <c r="H2345" s="58"/>
      <c r="J2345" s="58"/>
      <c r="L2345" s="58"/>
      <c r="N2345" s="58"/>
      <c r="Q2345" s="58"/>
      <c r="R2345" s="58"/>
    </row>
    <row r="2346" spans="8:18" ht="12.75">
      <c r="H2346" s="58"/>
      <c r="J2346" s="58"/>
      <c r="L2346" s="58"/>
      <c r="N2346" s="58"/>
      <c r="Q2346" s="58"/>
      <c r="R2346" s="58"/>
    </row>
    <row r="2347" spans="8:18" ht="12.75">
      <c r="H2347" s="58"/>
      <c r="J2347" s="58"/>
      <c r="L2347" s="58"/>
      <c r="N2347" s="58"/>
      <c r="Q2347" s="58"/>
      <c r="R2347" s="58"/>
    </row>
    <row r="2348" spans="8:18" ht="12.75">
      <c r="H2348" s="58"/>
      <c r="J2348" s="58"/>
      <c r="L2348" s="58"/>
      <c r="N2348" s="58"/>
      <c r="Q2348" s="58"/>
      <c r="R2348" s="58"/>
    </row>
    <row r="2349" spans="8:18" ht="12.75">
      <c r="H2349" s="58"/>
      <c r="J2349" s="58"/>
      <c r="L2349" s="58"/>
      <c r="N2349" s="58"/>
      <c r="Q2349" s="58"/>
      <c r="R2349" s="58"/>
    </row>
    <row r="2350" spans="8:18" ht="12.75">
      <c r="H2350" s="58"/>
      <c r="J2350" s="58"/>
      <c r="L2350" s="58"/>
      <c r="N2350" s="58"/>
      <c r="Q2350" s="58"/>
      <c r="R2350" s="58"/>
    </row>
    <row r="2351" spans="8:18" ht="12.75">
      <c r="H2351" s="58"/>
      <c r="J2351" s="58"/>
      <c r="L2351" s="58"/>
      <c r="N2351" s="58"/>
      <c r="Q2351" s="58"/>
      <c r="R2351" s="58"/>
    </row>
    <row r="2352" spans="8:18" ht="12.75">
      <c r="H2352" s="58"/>
      <c r="J2352" s="58"/>
      <c r="L2352" s="58"/>
      <c r="N2352" s="58"/>
      <c r="Q2352" s="58"/>
      <c r="R2352" s="58"/>
    </row>
    <row r="2353" spans="8:18" ht="12.75">
      <c r="H2353" s="58"/>
      <c r="J2353" s="58"/>
      <c r="L2353" s="58"/>
      <c r="N2353" s="58"/>
      <c r="Q2353" s="58"/>
      <c r="R2353" s="58"/>
    </row>
    <row r="2354" spans="8:18" ht="12.75">
      <c r="H2354" s="58"/>
      <c r="J2354" s="58"/>
      <c r="L2354" s="58"/>
      <c r="N2354" s="58"/>
      <c r="Q2354" s="58"/>
      <c r="R2354" s="58"/>
    </row>
    <row r="2355" spans="8:18" ht="12.75">
      <c r="H2355" s="58"/>
      <c r="J2355" s="58"/>
      <c r="L2355" s="58"/>
      <c r="N2355" s="58"/>
      <c r="Q2355" s="58"/>
      <c r="R2355" s="58"/>
    </row>
    <row r="2356" spans="8:18" ht="12.75">
      <c r="H2356" s="58"/>
      <c r="J2356" s="58"/>
      <c r="L2356" s="58"/>
      <c r="N2356" s="58"/>
      <c r="Q2356" s="58"/>
      <c r="R2356" s="58"/>
    </row>
    <row r="2357" spans="8:18" ht="12.75">
      <c r="H2357" s="58"/>
      <c r="J2357" s="58"/>
      <c r="L2357" s="58"/>
      <c r="N2357" s="58"/>
      <c r="Q2357" s="58"/>
      <c r="R2357" s="58"/>
    </row>
    <row r="2358" spans="8:18" ht="12.75">
      <c r="H2358" s="58"/>
      <c r="J2358" s="58"/>
      <c r="L2358" s="58"/>
      <c r="N2358" s="58"/>
      <c r="Q2358" s="58"/>
      <c r="R2358" s="58"/>
    </row>
    <row r="2359" spans="8:18" ht="12.75">
      <c r="H2359" s="58"/>
      <c r="J2359" s="58"/>
      <c r="L2359" s="58"/>
      <c r="N2359" s="58"/>
      <c r="Q2359" s="58"/>
      <c r="R2359" s="58"/>
    </row>
    <row r="2360" spans="8:18" ht="12.75">
      <c r="H2360" s="58"/>
      <c r="J2360" s="58"/>
      <c r="L2360" s="58"/>
      <c r="N2360" s="58"/>
      <c r="Q2360" s="58"/>
      <c r="R2360" s="58"/>
    </row>
    <row r="2361" spans="8:18" ht="12.75">
      <c r="H2361" s="58"/>
      <c r="J2361" s="58"/>
      <c r="L2361" s="58"/>
      <c r="N2361" s="58"/>
      <c r="Q2361" s="58"/>
      <c r="R2361" s="58"/>
    </row>
    <row r="2362" spans="8:18" ht="12.75">
      <c r="H2362" s="58"/>
      <c r="J2362" s="58"/>
      <c r="L2362" s="58"/>
      <c r="N2362" s="58"/>
      <c r="Q2362" s="58"/>
      <c r="R2362" s="58"/>
    </row>
    <row r="2363" spans="8:18" ht="12.75">
      <c r="H2363" s="58"/>
      <c r="J2363" s="58"/>
      <c r="L2363" s="58"/>
      <c r="N2363" s="58"/>
      <c r="Q2363" s="58"/>
      <c r="R2363" s="58"/>
    </row>
    <row r="2364" spans="8:18" ht="12.75">
      <c r="H2364" s="58"/>
      <c r="J2364" s="58"/>
      <c r="L2364" s="58"/>
      <c r="N2364" s="58"/>
      <c r="Q2364" s="58"/>
      <c r="R2364" s="58"/>
    </row>
    <row r="2365" spans="8:18" ht="12.75">
      <c r="H2365" s="58"/>
      <c r="J2365" s="58"/>
      <c r="L2365" s="58"/>
      <c r="N2365" s="58"/>
      <c r="Q2365" s="58"/>
      <c r="R2365" s="58"/>
    </row>
    <row r="2366" spans="8:18" ht="12.75">
      <c r="H2366" s="58"/>
      <c r="J2366" s="58"/>
      <c r="L2366" s="58"/>
      <c r="N2366" s="58"/>
      <c r="Q2366" s="58"/>
      <c r="R2366" s="58"/>
    </row>
    <row r="2367" spans="8:18" ht="12.75">
      <c r="H2367" s="58"/>
      <c r="J2367" s="58"/>
      <c r="L2367" s="58"/>
      <c r="N2367" s="58"/>
      <c r="Q2367" s="58"/>
      <c r="R2367" s="58"/>
    </row>
    <row r="2368" spans="8:18" ht="12.75">
      <c r="H2368" s="58"/>
      <c r="J2368" s="58"/>
      <c r="L2368" s="58"/>
      <c r="N2368" s="58"/>
      <c r="Q2368" s="58"/>
      <c r="R2368" s="58"/>
    </row>
    <row r="2369" spans="8:18" ht="12.75">
      <c r="H2369" s="58"/>
      <c r="J2369" s="58"/>
      <c r="L2369" s="58"/>
      <c r="N2369" s="58"/>
      <c r="Q2369" s="58"/>
      <c r="R2369" s="58"/>
    </row>
    <row r="2370" spans="8:18" ht="12.75">
      <c r="H2370" s="58"/>
      <c r="J2370" s="58"/>
      <c r="L2370" s="58"/>
      <c r="N2370" s="58"/>
      <c r="Q2370" s="58"/>
      <c r="R2370" s="58"/>
    </row>
    <row r="2371" spans="8:18" ht="12.75">
      <c r="H2371" s="58"/>
      <c r="J2371" s="58"/>
      <c r="L2371" s="58"/>
      <c r="N2371" s="58"/>
      <c r="Q2371" s="58"/>
      <c r="R2371" s="58"/>
    </row>
    <row r="2372" spans="8:18" ht="12.75">
      <c r="H2372" s="58"/>
      <c r="J2372" s="58"/>
      <c r="L2372" s="58"/>
      <c r="N2372" s="58"/>
      <c r="Q2372" s="58"/>
      <c r="R2372" s="58"/>
    </row>
    <row r="2373" spans="8:18" ht="12.75">
      <c r="H2373" s="58"/>
      <c r="J2373" s="58"/>
      <c r="L2373" s="58"/>
      <c r="N2373" s="58"/>
      <c r="Q2373" s="58"/>
      <c r="R2373" s="58"/>
    </row>
    <row r="2374" spans="8:18" ht="12.75">
      <c r="H2374" s="58"/>
      <c r="J2374" s="58"/>
      <c r="L2374" s="58"/>
      <c r="N2374" s="58"/>
      <c r="Q2374" s="58"/>
      <c r="R2374" s="58"/>
    </row>
    <row r="2375" spans="8:18" ht="12.75">
      <c r="H2375" s="58"/>
      <c r="J2375" s="58"/>
      <c r="L2375" s="58"/>
      <c r="N2375" s="58"/>
      <c r="Q2375" s="58"/>
      <c r="R2375" s="58"/>
    </row>
    <row r="2376" spans="8:18" ht="12.75">
      <c r="H2376" s="58"/>
      <c r="J2376" s="58"/>
      <c r="L2376" s="58"/>
      <c r="N2376" s="58"/>
      <c r="Q2376" s="58"/>
      <c r="R2376" s="58"/>
    </row>
    <row r="2377" spans="8:18" ht="12.75">
      <c r="H2377" s="58"/>
      <c r="J2377" s="58"/>
      <c r="L2377" s="58"/>
      <c r="N2377" s="58"/>
      <c r="Q2377" s="58"/>
      <c r="R2377" s="58"/>
    </row>
    <row r="2378" spans="8:18" ht="12.75">
      <c r="H2378" s="58"/>
      <c r="J2378" s="58"/>
      <c r="L2378" s="58"/>
      <c r="N2378" s="58"/>
      <c r="Q2378" s="58"/>
      <c r="R2378" s="58"/>
    </row>
    <row r="2379" spans="8:18" ht="12.75">
      <c r="H2379" s="58"/>
      <c r="J2379" s="58"/>
      <c r="L2379" s="58"/>
      <c r="N2379" s="58"/>
      <c r="Q2379" s="58"/>
      <c r="R2379" s="58"/>
    </row>
    <row r="2380" spans="8:18" ht="12.75">
      <c r="H2380" s="58"/>
      <c r="J2380" s="58"/>
      <c r="L2380" s="58"/>
      <c r="N2380" s="58"/>
      <c r="Q2380" s="58"/>
      <c r="R2380" s="58"/>
    </row>
    <row r="2381" spans="8:18" ht="12.75">
      <c r="H2381" s="58"/>
      <c r="J2381" s="58"/>
      <c r="L2381" s="58"/>
      <c r="N2381" s="58"/>
      <c r="Q2381" s="58"/>
      <c r="R2381" s="58"/>
    </row>
    <row r="2382" spans="8:18" ht="12.75">
      <c r="H2382" s="58"/>
      <c r="J2382" s="58"/>
      <c r="L2382" s="58"/>
      <c r="N2382" s="58"/>
      <c r="Q2382" s="58"/>
      <c r="R2382" s="58"/>
    </row>
    <row r="2383" spans="8:18" ht="12.75">
      <c r="H2383" s="58"/>
      <c r="J2383" s="58"/>
      <c r="L2383" s="58"/>
      <c r="N2383" s="58"/>
      <c r="Q2383" s="58"/>
      <c r="R2383" s="58"/>
    </row>
    <row r="2384" spans="8:18" ht="12.75">
      <c r="H2384" s="58"/>
      <c r="J2384" s="58"/>
      <c r="L2384" s="58"/>
      <c r="N2384" s="58"/>
      <c r="Q2384" s="58"/>
      <c r="R2384" s="58"/>
    </row>
    <row r="2385" spans="8:18" ht="12.75">
      <c r="H2385" s="58"/>
      <c r="J2385" s="58"/>
      <c r="L2385" s="58"/>
      <c r="N2385" s="58"/>
      <c r="Q2385" s="58"/>
      <c r="R2385" s="58"/>
    </row>
    <row r="2386" spans="8:18" ht="12.75">
      <c r="H2386" s="58"/>
      <c r="J2386" s="58"/>
      <c r="L2386" s="58"/>
      <c r="N2386" s="58"/>
      <c r="Q2386" s="58"/>
      <c r="R2386" s="58"/>
    </row>
    <row r="2387" spans="8:18" ht="12.75">
      <c r="H2387" s="58"/>
      <c r="J2387" s="58"/>
      <c r="L2387" s="58"/>
      <c r="N2387" s="58"/>
      <c r="Q2387" s="58"/>
      <c r="R2387" s="58"/>
    </row>
    <row r="2388" spans="8:18" ht="12.75">
      <c r="H2388" s="58"/>
      <c r="J2388" s="58"/>
      <c r="L2388" s="58"/>
      <c r="N2388" s="58"/>
      <c r="Q2388" s="58"/>
      <c r="R2388" s="58"/>
    </row>
    <row r="2389" spans="8:18" ht="12.75">
      <c r="H2389" s="58"/>
      <c r="J2389" s="58"/>
      <c r="L2389" s="58"/>
      <c r="N2389" s="58"/>
      <c r="Q2389" s="58"/>
      <c r="R2389" s="58"/>
    </row>
    <row r="2390" spans="8:18" ht="12.75">
      <c r="H2390" s="58"/>
      <c r="J2390" s="58"/>
      <c r="L2390" s="58"/>
      <c r="N2390" s="58"/>
      <c r="Q2390" s="58"/>
      <c r="R2390" s="58"/>
    </row>
    <row r="2391" spans="8:18" ht="12.75">
      <c r="H2391" s="58"/>
      <c r="J2391" s="58"/>
      <c r="L2391" s="58"/>
      <c r="N2391" s="58"/>
      <c r="Q2391" s="58"/>
      <c r="R2391" s="58"/>
    </row>
    <row r="2392" spans="8:18" ht="12.75">
      <c r="H2392" s="58"/>
      <c r="J2392" s="58"/>
      <c r="L2392" s="58"/>
      <c r="N2392" s="58"/>
      <c r="Q2392" s="58"/>
      <c r="R2392" s="58"/>
    </row>
    <row r="2393" spans="8:18" ht="12.75">
      <c r="H2393" s="58"/>
      <c r="J2393" s="58"/>
      <c r="L2393" s="58"/>
      <c r="N2393" s="58"/>
      <c r="Q2393" s="58"/>
      <c r="R2393" s="58"/>
    </row>
    <row r="2394" spans="8:18" ht="12.75">
      <c r="H2394" s="58"/>
      <c r="J2394" s="58"/>
      <c r="L2394" s="58"/>
      <c r="N2394" s="58"/>
      <c r="Q2394" s="58"/>
      <c r="R2394" s="58"/>
    </row>
    <row r="2395" spans="8:18" ht="12.75">
      <c r="H2395" s="58"/>
      <c r="J2395" s="58"/>
      <c r="L2395" s="58"/>
      <c r="N2395" s="58"/>
      <c r="Q2395" s="58"/>
      <c r="R2395" s="58"/>
    </row>
    <row r="2396" spans="8:18" ht="12.75">
      <c r="H2396" s="58"/>
      <c r="J2396" s="58"/>
      <c r="L2396" s="58"/>
      <c r="N2396" s="58"/>
      <c r="Q2396" s="58"/>
      <c r="R2396" s="58"/>
    </row>
    <row r="2397" spans="8:18" ht="12.75">
      <c r="H2397" s="58"/>
      <c r="J2397" s="58"/>
      <c r="L2397" s="58"/>
      <c r="N2397" s="58"/>
      <c r="Q2397" s="58"/>
      <c r="R2397" s="58"/>
    </row>
    <row r="2398" spans="8:18" ht="12.75">
      <c r="H2398" s="58"/>
      <c r="J2398" s="58"/>
      <c r="L2398" s="58"/>
      <c r="N2398" s="58"/>
      <c r="Q2398" s="58"/>
      <c r="R2398" s="58"/>
    </row>
    <row r="2399" spans="8:18" ht="12.75">
      <c r="H2399" s="58"/>
      <c r="J2399" s="58"/>
      <c r="L2399" s="58"/>
      <c r="N2399" s="58"/>
      <c r="Q2399" s="58"/>
      <c r="R2399" s="58"/>
    </row>
    <row r="2400" spans="8:18" ht="12.75">
      <c r="H2400" s="58"/>
      <c r="J2400" s="58"/>
      <c r="L2400" s="58"/>
      <c r="N2400" s="58"/>
      <c r="Q2400" s="58"/>
      <c r="R2400" s="58"/>
    </row>
    <row r="2401" spans="8:18" ht="12.75">
      <c r="H2401" s="58"/>
      <c r="J2401" s="58"/>
      <c r="L2401" s="58"/>
      <c r="N2401" s="58"/>
      <c r="Q2401" s="58"/>
      <c r="R2401" s="58"/>
    </row>
    <row r="2402" spans="8:18" ht="12.75">
      <c r="H2402" s="58"/>
      <c r="J2402" s="58"/>
      <c r="L2402" s="58"/>
      <c r="N2402" s="58"/>
      <c r="Q2402" s="58"/>
      <c r="R2402" s="58"/>
    </row>
    <row r="2403" spans="8:18" ht="12.75">
      <c r="H2403" s="58"/>
      <c r="J2403" s="58"/>
      <c r="L2403" s="58"/>
      <c r="N2403" s="58"/>
      <c r="Q2403" s="58"/>
      <c r="R2403" s="58"/>
    </row>
    <row r="2404" spans="8:18" ht="12.75">
      <c r="H2404" s="58"/>
      <c r="J2404" s="58"/>
      <c r="L2404" s="58"/>
      <c r="N2404" s="58"/>
      <c r="Q2404" s="58"/>
      <c r="R2404" s="58"/>
    </row>
    <row r="2405" spans="8:18" ht="12.75">
      <c r="H2405" s="58"/>
      <c r="J2405" s="58"/>
      <c r="L2405" s="58"/>
      <c r="N2405" s="58"/>
      <c r="Q2405" s="58"/>
      <c r="R2405" s="58"/>
    </row>
    <row r="2406" spans="8:18" ht="12.75">
      <c r="H2406" s="58"/>
      <c r="J2406" s="58"/>
      <c r="L2406" s="58"/>
      <c r="N2406" s="58"/>
      <c r="Q2406" s="58"/>
      <c r="R2406" s="58"/>
    </row>
    <row r="2407" spans="8:18" ht="12.75">
      <c r="H2407" s="58"/>
      <c r="J2407" s="58"/>
      <c r="L2407" s="58"/>
      <c r="N2407" s="58"/>
      <c r="Q2407" s="58"/>
      <c r="R2407" s="58"/>
    </row>
    <row r="2408" spans="8:18" ht="12.75">
      <c r="H2408" s="58"/>
      <c r="J2408" s="58"/>
      <c r="L2408" s="58"/>
      <c r="N2408" s="58"/>
      <c r="Q2408" s="58"/>
      <c r="R2408" s="58"/>
    </row>
    <row r="2409" spans="8:18" ht="12.75">
      <c r="H2409" s="58"/>
      <c r="J2409" s="58"/>
      <c r="L2409" s="58"/>
      <c r="N2409" s="58"/>
      <c r="Q2409" s="58"/>
      <c r="R2409" s="58"/>
    </row>
    <row r="2410" spans="8:18" ht="12.75">
      <c r="H2410" s="58"/>
      <c r="J2410" s="58"/>
      <c r="L2410" s="58"/>
      <c r="N2410" s="58"/>
      <c r="Q2410" s="58"/>
      <c r="R2410" s="58"/>
    </row>
    <row r="2411" spans="8:18" ht="12.75">
      <c r="H2411" s="58"/>
      <c r="J2411" s="58"/>
      <c r="L2411" s="58"/>
      <c r="N2411" s="58"/>
      <c r="Q2411" s="58"/>
      <c r="R2411" s="58"/>
    </row>
    <row r="2412" spans="8:18" ht="12.75">
      <c r="H2412" s="58"/>
      <c r="J2412" s="58"/>
      <c r="L2412" s="58"/>
      <c r="N2412" s="58"/>
      <c r="Q2412" s="58"/>
      <c r="R2412" s="58"/>
    </row>
    <row r="2413" spans="8:18" ht="12.75">
      <c r="H2413" s="58"/>
      <c r="J2413" s="58"/>
      <c r="L2413" s="58"/>
      <c r="N2413" s="58"/>
      <c r="Q2413" s="58"/>
      <c r="R2413" s="58"/>
    </row>
    <row r="2414" spans="8:18" ht="12.75">
      <c r="H2414" s="58"/>
      <c r="J2414" s="58"/>
      <c r="L2414" s="58"/>
      <c r="N2414" s="58"/>
      <c r="Q2414" s="58"/>
      <c r="R2414" s="58"/>
    </row>
    <row r="2415" spans="8:18" ht="12.75">
      <c r="H2415" s="58"/>
      <c r="J2415" s="58"/>
      <c r="L2415" s="58"/>
      <c r="N2415" s="58"/>
      <c r="Q2415" s="58"/>
      <c r="R2415" s="58"/>
    </row>
    <row r="2416" spans="8:18" ht="12.75">
      <c r="H2416" s="58"/>
      <c r="J2416" s="58"/>
      <c r="L2416" s="58"/>
      <c r="N2416" s="58"/>
      <c r="Q2416" s="58"/>
      <c r="R2416" s="58"/>
    </row>
    <row r="2417" spans="8:18" ht="12.75">
      <c r="H2417" s="58"/>
      <c r="J2417" s="58"/>
      <c r="L2417" s="58"/>
      <c r="N2417" s="58"/>
      <c r="Q2417" s="58"/>
      <c r="R2417" s="58"/>
    </row>
    <row r="2418" spans="8:18" ht="12.75">
      <c r="H2418" s="58"/>
      <c r="J2418" s="58"/>
      <c r="L2418" s="58"/>
      <c r="N2418" s="58"/>
      <c r="Q2418" s="58"/>
      <c r="R2418" s="58"/>
    </row>
    <row r="2419" spans="8:18" ht="12.75">
      <c r="H2419" s="58"/>
      <c r="J2419" s="58"/>
      <c r="L2419" s="58"/>
      <c r="N2419" s="58"/>
      <c r="Q2419" s="58"/>
      <c r="R2419" s="58"/>
    </row>
    <row r="2420" spans="8:18" ht="12.75">
      <c r="H2420" s="58"/>
      <c r="J2420" s="58"/>
      <c r="L2420" s="58"/>
      <c r="N2420" s="58"/>
      <c r="Q2420" s="58"/>
      <c r="R2420" s="58"/>
    </row>
    <row r="2421" spans="8:18" ht="12.75">
      <c r="H2421" s="58"/>
      <c r="J2421" s="58"/>
      <c r="L2421" s="58"/>
      <c r="N2421" s="58"/>
      <c r="Q2421" s="58"/>
      <c r="R2421" s="58"/>
    </row>
    <row r="2422" spans="8:18" ht="12.75">
      <c r="H2422" s="58"/>
      <c r="J2422" s="58"/>
      <c r="L2422" s="58"/>
      <c r="N2422" s="58"/>
      <c r="Q2422" s="58"/>
      <c r="R2422" s="58"/>
    </row>
    <row r="2423" spans="8:18" ht="12.75">
      <c r="H2423" s="58"/>
      <c r="J2423" s="58"/>
      <c r="L2423" s="58"/>
      <c r="N2423" s="58"/>
      <c r="Q2423" s="58"/>
      <c r="R2423" s="58"/>
    </row>
    <row r="2424" spans="8:18" ht="12.75">
      <c r="H2424" s="58"/>
      <c r="J2424" s="58"/>
      <c r="L2424" s="58"/>
      <c r="N2424" s="58"/>
      <c r="Q2424" s="58"/>
      <c r="R2424" s="58"/>
    </row>
    <row r="2425" spans="8:18" ht="12.75">
      <c r="H2425" s="58"/>
      <c r="J2425" s="58"/>
      <c r="L2425" s="58"/>
      <c r="N2425" s="58"/>
      <c r="Q2425" s="58"/>
      <c r="R2425" s="58"/>
    </row>
    <row r="2426" spans="8:18" ht="12.75">
      <c r="H2426" s="58"/>
      <c r="J2426" s="58"/>
      <c r="L2426" s="58"/>
      <c r="N2426" s="58"/>
      <c r="Q2426" s="58"/>
      <c r="R2426" s="58"/>
    </row>
    <row r="2427" spans="8:18" ht="12.75">
      <c r="H2427" s="58"/>
      <c r="J2427" s="58"/>
      <c r="L2427" s="58"/>
      <c r="N2427" s="58"/>
      <c r="Q2427" s="58"/>
      <c r="R2427" s="58"/>
    </row>
    <row r="2428" spans="8:18" ht="12.75">
      <c r="H2428" s="58"/>
      <c r="J2428" s="58"/>
      <c r="L2428" s="58"/>
      <c r="N2428" s="58"/>
      <c r="Q2428" s="58"/>
      <c r="R2428" s="58"/>
    </row>
    <row r="2429" spans="8:18" ht="12.75">
      <c r="H2429" s="58"/>
      <c r="J2429" s="58"/>
      <c r="L2429" s="58"/>
      <c r="N2429" s="58"/>
      <c r="Q2429" s="58"/>
      <c r="R2429" s="58"/>
    </row>
    <row r="2430" spans="8:18" ht="12.75">
      <c r="H2430" s="58"/>
      <c r="J2430" s="58"/>
      <c r="L2430" s="58"/>
      <c r="N2430" s="58"/>
      <c r="Q2430" s="58"/>
      <c r="R2430" s="58"/>
    </row>
    <row r="2431" spans="8:18" ht="12.75">
      <c r="H2431" s="58"/>
      <c r="J2431" s="58"/>
      <c r="L2431" s="58"/>
      <c r="N2431" s="58"/>
      <c r="Q2431" s="58"/>
      <c r="R2431" s="58"/>
    </row>
    <row r="2432" spans="8:18" ht="12.75">
      <c r="H2432" s="58"/>
      <c r="J2432" s="58"/>
      <c r="L2432" s="58"/>
      <c r="N2432" s="58"/>
      <c r="Q2432" s="58"/>
      <c r="R2432" s="58"/>
    </row>
    <row r="2433" spans="8:18" ht="12.75">
      <c r="H2433" s="58"/>
      <c r="J2433" s="58"/>
      <c r="L2433" s="58"/>
      <c r="N2433" s="58"/>
      <c r="Q2433" s="58"/>
      <c r="R2433" s="58"/>
    </row>
    <row r="2434" spans="8:18" ht="12.75">
      <c r="H2434" s="58"/>
      <c r="J2434" s="58"/>
      <c r="L2434" s="58"/>
      <c r="N2434" s="58"/>
      <c r="Q2434" s="58"/>
      <c r="R2434" s="58"/>
    </row>
    <row r="2435" spans="8:18" ht="12.75">
      <c r="H2435" s="58"/>
      <c r="J2435" s="58"/>
      <c r="L2435" s="58"/>
      <c r="N2435" s="58"/>
      <c r="Q2435" s="58"/>
      <c r="R2435" s="58"/>
    </row>
    <row r="2436" spans="8:18" ht="12.75">
      <c r="H2436" s="58"/>
      <c r="J2436" s="58"/>
      <c r="L2436" s="58"/>
      <c r="N2436" s="58"/>
      <c r="Q2436" s="58"/>
      <c r="R2436" s="58"/>
    </row>
    <row r="2437" spans="8:18" ht="12.75">
      <c r="H2437" s="58"/>
      <c r="J2437" s="58"/>
      <c r="L2437" s="58"/>
      <c r="N2437" s="58"/>
      <c r="Q2437" s="58"/>
      <c r="R2437" s="58"/>
    </row>
    <row r="2438" spans="8:18" ht="12.75">
      <c r="H2438" s="58"/>
      <c r="J2438" s="58"/>
      <c r="L2438" s="58"/>
      <c r="N2438" s="58"/>
      <c r="Q2438" s="58"/>
      <c r="R2438" s="58"/>
    </row>
    <row r="2439" spans="8:18" ht="12.75">
      <c r="H2439" s="58"/>
      <c r="J2439" s="58"/>
      <c r="L2439" s="58"/>
      <c r="N2439" s="58"/>
      <c r="Q2439" s="58"/>
      <c r="R2439" s="58"/>
    </row>
    <row r="2440" spans="8:18" ht="12.75">
      <c r="H2440" s="58"/>
      <c r="J2440" s="58"/>
      <c r="L2440" s="58"/>
      <c r="N2440" s="58"/>
      <c r="Q2440" s="58"/>
      <c r="R2440" s="58"/>
    </row>
    <row r="2441" spans="8:18" ht="12.75">
      <c r="H2441" s="58"/>
      <c r="J2441" s="58"/>
      <c r="L2441" s="58"/>
      <c r="N2441" s="58"/>
      <c r="Q2441" s="58"/>
      <c r="R2441" s="58"/>
    </row>
    <row r="2442" spans="8:18" ht="12.75">
      <c r="H2442" s="58"/>
      <c r="J2442" s="58"/>
      <c r="L2442" s="58"/>
      <c r="N2442" s="58"/>
      <c r="Q2442" s="58"/>
      <c r="R2442" s="58"/>
    </row>
    <row r="2443" spans="8:18" ht="12.75">
      <c r="H2443" s="58"/>
      <c r="J2443" s="58"/>
      <c r="L2443" s="58"/>
      <c r="N2443" s="58"/>
      <c r="Q2443" s="58"/>
      <c r="R2443" s="58"/>
    </row>
    <row r="2444" spans="8:18" ht="12.75">
      <c r="H2444" s="58"/>
      <c r="J2444" s="58"/>
      <c r="L2444" s="58"/>
      <c r="N2444" s="58"/>
      <c r="Q2444" s="58"/>
      <c r="R2444" s="58"/>
    </row>
    <row r="2445" spans="8:18" ht="12.75">
      <c r="H2445" s="58"/>
      <c r="J2445" s="58"/>
      <c r="L2445" s="58"/>
      <c r="N2445" s="58"/>
      <c r="Q2445" s="58"/>
      <c r="R2445" s="58"/>
    </row>
    <row r="2446" spans="8:18" ht="12.75">
      <c r="H2446" s="58"/>
      <c r="J2446" s="58"/>
      <c r="L2446" s="58"/>
      <c r="N2446" s="58"/>
      <c r="Q2446" s="58"/>
      <c r="R2446" s="58"/>
    </row>
    <row r="2447" spans="8:18" ht="12.75">
      <c r="H2447" s="58"/>
      <c r="J2447" s="58"/>
      <c r="L2447" s="58"/>
      <c r="N2447" s="58"/>
      <c r="Q2447" s="58"/>
      <c r="R2447" s="58"/>
    </row>
    <row r="2448" spans="8:18" ht="12.75">
      <c r="H2448" s="58"/>
      <c r="J2448" s="58"/>
      <c r="L2448" s="58"/>
      <c r="N2448" s="58"/>
      <c r="Q2448" s="58"/>
      <c r="R2448" s="58"/>
    </row>
    <row r="2449" spans="8:18" ht="12.75">
      <c r="H2449" s="58"/>
      <c r="J2449" s="58"/>
      <c r="L2449" s="58"/>
      <c r="N2449" s="58"/>
      <c r="Q2449" s="58"/>
      <c r="R2449" s="58"/>
    </row>
    <row r="2450" spans="8:18" ht="12.75">
      <c r="H2450" s="58"/>
      <c r="J2450" s="58"/>
      <c r="L2450" s="58"/>
      <c r="N2450" s="58"/>
      <c r="Q2450" s="58"/>
      <c r="R2450" s="58"/>
    </row>
    <row r="2451" spans="8:18" ht="12.75">
      <c r="H2451" s="58"/>
      <c r="J2451" s="58"/>
      <c r="L2451" s="58"/>
      <c r="N2451" s="58"/>
      <c r="Q2451" s="58"/>
      <c r="R2451" s="58"/>
    </row>
    <row r="2452" spans="8:18" ht="12.75">
      <c r="H2452" s="58"/>
      <c r="J2452" s="58"/>
      <c r="L2452" s="58"/>
      <c r="N2452" s="58"/>
      <c r="Q2452" s="58"/>
      <c r="R2452" s="58"/>
    </row>
    <row r="2453" spans="8:18" ht="12.75">
      <c r="H2453" s="58"/>
      <c r="J2453" s="58"/>
      <c r="L2453" s="58"/>
      <c r="N2453" s="58"/>
      <c r="Q2453" s="58"/>
      <c r="R2453" s="58"/>
    </row>
    <row r="2454" spans="8:18" ht="12.75">
      <c r="H2454" s="58"/>
      <c r="J2454" s="58"/>
      <c r="L2454" s="58"/>
      <c r="N2454" s="58"/>
      <c r="Q2454" s="58"/>
      <c r="R2454" s="58"/>
    </row>
    <row r="2455" spans="8:18" ht="12.75">
      <c r="H2455" s="58"/>
      <c r="J2455" s="58"/>
      <c r="L2455" s="58"/>
      <c r="N2455" s="58"/>
      <c r="Q2455" s="58"/>
      <c r="R2455" s="58"/>
    </row>
    <row r="2456" spans="8:18" ht="12.75">
      <c r="H2456" s="58"/>
      <c r="J2456" s="58"/>
      <c r="L2456" s="58"/>
      <c r="N2456" s="58"/>
      <c r="Q2456" s="58"/>
      <c r="R2456" s="58"/>
    </row>
    <row r="2457" spans="8:18" ht="12.75">
      <c r="H2457" s="58"/>
      <c r="J2457" s="58"/>
      <c r="L2457" s="58"/>
      <c r="N2457" s="58"/>
      <c r="Q2457" s="58"/>
      <c r="R2457" s="58"/>
    </row>
    <row r="2458" spans="8:18" ht="12.75">
      <c r="H2458" s="58"/>
      <c r="J2458" s="58"/>
      <c r="L2458" s="58"/>
      <c r="N2458" s="58"/>
      <c r="Q2458" s="58"/>
      <c r="R2458" s="58"/>
    </row>
    <row r="2459" spans="8:18" ht="12.75">
      <c r="H2459" s="58"/>
      <c r="J2459" s="58"/>
      <c r="L2459" s="58"/>
      <c r="N2459" s="58"/>
      <c r="Q2459" s="58"/>
      <c r="R2459" s="58"/>
    </row>
    <row r="2460" spans="8:18" ht="12.75">
      <c r="H2460" s="58"/>
      <c r="J2460" s="58"/>
      <c r="L2460" s="58"/>
      <c r="N2460" s="58"/>
      <c r="Q2460" s="58"/>
      <c r="R2460" s="58"/>
    </row>
    <row r="2461" spans="8:18" ht="12.75">
      <c r="H2461" s="58"/>
      <c r="J2461" s="58"/>
      <c r="L2461" s="58"/>
      <c r="N2461" s="58"/>
      <c r="Q2461" s="58"/>
      <c r="R2461" s="58"/>
    </row>
    <row r="2462" spans="8:18" ht="12.75">
      <c r="H2462" s="58"/>
      <c r="J2462" s="58"/>
      <c r="L2462" s="58"/>
      <c r="N2462" s="58"/>
      <c r="Q2462" s="58"/>
      <c r="R2462" s="58"/>
    </row>
    <row r="2463" spans="8:18" ht="12.75">
      <c r="H2463" s="58"/>
      <c r="J2463" s="58"/>
      <c r="L2463" s="58"/>
      <c r="N2463" s="58"/>
      <c r="Q2463" s="58"/>
      <c r="R2463" s="58"/>
    </row>
    <row r="2464" spans="8:18" ht="12.75">
      <c r="H2464" s="58"/>
      <c r="J2464" s="58"/>
      <c r="L2464" s="58"/>
      <c r="N2464" s="58"/>
      <c r="Q2464" s="58"/>
      <c r="R2464" s="58"/>
    </row>
    <row r="2465" spans="8:18" ht="12.75">
      <c r="H2465" s="58"/>
      <c r="J2465" s="58"/>
      <c r="L2465" s="58"/>
      <c r="N2465" s="58"/>
      <c r="Q2465" s="58"/>
      <c r="R2465" s="58"/>
    </row>
    <row r="2466" spans="8:18" ht="12.75">
      <c r="H2466" s="58"/>
      <c r="J2466" s="58"/>
      <c r="L2466" s="58"/>
      <c r="N2466" s="58"/>
      <c r="Q2466" s="58"/>
      <c r="R2466" s="58"/>
    </row>
    <row r="2467" spans="8:18" ht="12.75">
      <c r="H2467" s="58"/>
      <c r="J2467" s="58"/>
      <c r="L2467" s="58"/>
      <c r="N2467" s="58"/>
      <c r="Q2467" s="58"/>
      <c r="R2467" s="58"/>
    </row>
    <row r="2468" spans="8:18" ht="12.75">
      <c r="H2468" s="58"/>
      <c r="J2468" s="58"/>
      <c r="L2468" s="58"/>
      <c r="N2468" s="58"/>
      <c r="Q2468" s="58"/>
      <c r="R2468" s="58"/>
    </row>
    <row r="2469" spans="8:18" ht="12.75">
      <c r="H2469" s="58"/>
      <c r="J2469" s="58"/>
      <c r="L2469" s="58"/>
      <c r="N2469" s="58"/>
      <c r="Q2469" s="58"/>
      <c r="R2469" s="58"/>
    </row>
    <row r="2470" spans="8:18" ht="12.75">
      <c r="H2470" s="58"/>
      <c r="J2470" s="58"/>
      <c r="L2470" s="58"/>
      <c r="N2470" s="58"/>
      <c r="Q2470" s="58"/>
      <c r="R2470" s="58"/>
    </row>
    <row r="2471" spans="8:18" ht="12.75">
      <c r="H2471" s="58"/>
      <c r="J2471" s="58"/>
      <c r="L2471" s="58"/>
      <c r="N2471" s="58"/>
      <c r="Q2471" s="58"/>
      <c r="R2471" s="58"/>
    </row>
    <row r="2472" spans="8:18" ht="12.75">
      <c r="H2472" s="58"/>
      <c r="J2472" s="58"/>
      <c r="L2472" s="58"/>
      <c r="N2472" s="58"/>
      <c r="Q2472" s="58"/>
      <c r="R2472" s="58"/>
    </row>
    <row r="2473" spans="8:18" ht="12.75">
      <c r="H2473" s="58"/>
      <c r="J2473" s="58"/>
      <c r="L2473" s="58"/>
      <c r="N2473" s="58"/>
      <c r="Q2473" s="58"/>
      <c r="R2473" s="58"/>
    </row>
    <row r="2474" spans="8:18" ht="12.75">
      <c r="H2474" s="58"/>
      <c r="J2474" s="58"/>
      <c r="L2474" s="58"/>
      <c r="N2474" s="58"/>
      <c r="Q2474" s="58"/>
      <c r="R2474" s="58"/>
    </row>
    <row r="2475" spans="8:18" ht="12.75">
      <c r="H2475" s="58"/>
      <c r="J2475" s="58"/>
      <c r="L2475" s="58"/>
      <c r="N2475" s="58"/>
      <c r="Q2475" s="58"/>
      <c r="R2475" s="58"/>
    </row>
    <row r="2476" spans="8:18" ht="12.75">
      <c r="H2476" s="58"/>
      <c r="J2476" s="58"/>
      <c r="L2476" s="58"/>
      <c r="N2476" s="58"/>
      <c r="Q2476" s="58"/>
      <c r="R2476" s="58"/>
    </row>
    <row r="2477" spans="8:18" ht="12.75">
      <c r="H2477" s="58"/>
      <c r="J2477" s="58"/>
      <c r="L2477" s="58"/>
      <c r="N2477" s="58"/>
      <c r="Q2477" s="58"/>
      <c r="R2477" s="58"/>
    </row>
    <row r="2478" spans="8:18" ht="12.75">
      <c r="H2478" s="58"/>
      <c r="J2478" s="58"/>
      <c r="L2478" s="58"/>
      <c r="N2478" s="58"/>
      <c r="Q2478" s="58"/>
      <c r="R2478" s="58"/>
    </row>
    <row r="2479" spans="8:18" ht="12.75">
      <c r="H2479" s="58"/>
      <c r="J2479" s="58"/>
      <c r="L2479" s="58"/>
      <c r="N2479" s="58"/>
      <c r="Q2479" s="58"/>
      <c r="R2479" s="58"/>
    </row>
    <row r="2480" spans="8:18" ht="12.75">
      <c r="H2480" s="58"/>
      <c r="J2480" s="58"/>
      <c r="L2480" s="58"/>
      <c r="N2480" s="58"/>
      <c r="Q2480" s="58"/>
      <c r="R2480" s="58"/>
    </row>
    <row r="2481" spans="8:18" ht="12.75">
      <c r="H2481" s="58"/>
      <c r="J2481" s="58"/>
      <c r="L2481" s="58"/>
      <c r="N2481" s="58"/>
      <c r="Q2481" s="58"/>
      <c r="R2481" s="58"/>
    </row>
    <row r="2482" spans="8:18" ht="12.75">
      <c r="H2482" s="58"/>
      <c r="J2482" s="58"/>
      <c r="L2482" s="58"/>
      <c r="N2482" s="58"/>
      <c r="Q2482" s="58"/>
      <c r="R2482" s="58"/>
    </row>
    <row r="2483" spans="8:18" ht="12.75">
      <c r="H2483" s="58"/>
      <c r="J2483" s="58"/>
      <c r="L2483" s="58"/>
      <c r="N2483" s="58"/>
      <c r="Q2483" s="58"/>
      <c r="R2483" s="58"/>
    </row>
    <row r="2484" spans="8:18" ht="12.75">
      <c r="H2484" s="58"/>
      <c r="J2484" s="58"/>
      <c r="L2484" s="58"/>
      <c r="N2484" s="58"/>
      <c r="Q2484" s="58"/>
      <c r="R2484" s="58"/>
    </row>
    <row r="2485" spans="8:18" ht="12.75">
      <c r="H2485" s="58"/>
      <c r="J2485" s="58"/>
      <c r="L2485" s="58"/>
      <c r="N2485" s="58"/>
      <c r="Q2485" s="58"/>
      <c r="R2485" s="58"/>
    </row>
    <row r="2486" spans="8:18" ht="12.75">
      <c r="H2486" s="58"/>
      <c r="J2486" s="58"/>
      <c r="L2486" s="58"/>
      <c r="N2486" s="58"/>
      <c r="Q2486" s="58"/>
      <c r="R2486" s="58"/>
    </row>
    <row r="2487" spans="8:18" ht="12.75">
      <c r="H2487" s="58"/>
      <c r="J2487" s="58"/>
      <c r="L2487" s="58"/>
      <c r="N2487" s="58"/>
      <c r="Q2487" s="58"/>
      <c r="R2487" s="58"/>
    </row>
    <row r="2488" spans="8:18" ht="12.75">
      <c r="H2488" s="58"/>
      <c r="J2488" s="58"/>
      <c r="L2488" s="58"/>
      <c r="N2488" s="58"/>
      <c r="Q2488" s="58"/>
      <c r="R2488" s="58"/>
    </row>
    <row r="2489" spans="8:18" ht="12.75">
      <c r="H2489" s="58"/>
      <c r="J2489" s="58"/>
      <c r="L2489" s="58"/>
      <c r="N2489" s="58"/>
      <c r="Q2489" s="58"/>
      <c r="R2489" s="58"/>
    </row>
    <row r="2490" spans="8:18" ht="12.75">
      <c r="H2490" s="58"/>
      <c r="J2490" s="58"/>
      <c r="L2490" s="58"/>
      <c r="N2490" s="58"/>
      <c r="Q2490" s="58"/>
      <c r="R2490" s="58"/>
    </row>
    <row r="2491" spans="8:18" ht="12.75">
      <c r="H2491" s="58"/>
      <c r="J2491" s="58"/>
      <c r="L2491" s="58"/>
      <c r="N2491" s="58"/>
      <c r="Q2491" s="58"/>
      <c r="R2491" s="58"/>
    </row>
    <row r="2492" spans="8:18" ht="12.75">
      <c r="H2492" s="58"/>
      <c r="J2492" s="58"/>
      <c r="L2492" s="58"/>
      <c r="N2492" s="58"/>
      <c r="Q2492" s="58"/>
      <c r="R2492" s="58"/>
    </row>
    <row r="2493" spans="8:18" ht="12.75">
      <c r="H2493" s="58"/>
      <c r="J2493" s="58"/>
      <c r="L2493" s="58"/>
      <c r="N2493" s="58"/>
      <c r="Q2493" s="58"/>
      <c r="R2493" s="58"/>
    </row>
    <row r="2494" spans="8:18" ht="12.75">
      <c r="H2494" s="58"/>
      <c r="J2494" s="58"/>
      <c r="L2494" s="58"/>
      <c r="N2494" s="58"/>
      <c r="Q2494" s="58"/>
      <c r="R2494" s="58"/>
    </row>
    <row r="2495" spans="8:18" ht="12.75">
      <c r="H2495" s="58"/>
      <c r="J2495" s="58"/>
      <c r="L2495" s="58"/>
      <c r="N2495" s="58"/>
      <c r="Q2495" s="58"/>
      <c r="R2495" s="58"/>
    </row>
    <row r="2496" spans="8:18" ht="12.75">
      <c r="H2496" s="58"/>
      <c r="J2496" s="58"/>
      <c r="L2496" s="58"/>
      <c r="N2496" s="58"/>
      <c r="Q2496" s="58"/>
      <c r="R2496" s="58"/>
    </row>
    <row r="2497" spans="8:18" ht="12.75">
      <c r="H2497" s="58"/>
      <c r="J2497" s="58"/>
      <c r="L2497" s="58"/>
      <c r="N2497" s="58"/>
      <c r="Q2497" s="58"/>
      <c r="R2497" s="58"/>
    </row>
    <row r="2498" spans="8:18" ht="12.75">
      <c r="H2498" s="58"/>
      <c r="J2498" s="58"/>
      <c r="L2498" s="58"/>
      <c r="N2498" s="58"/>
      <c r="Q2498" s="58"/>
      <c r="R2498" s="58"/>
    </row>
    <row r="2499" spans="8:18" ht="12.75">
      <c r="H2499" s="58"/>
      <c r="J2499" s="58"/>
      <c r="L2499" s="58"/>
      <c r="N2499" s="58"/>
      <c r="Q2499" s="58"/>
      <c r="R2499" s="58"/>
    </row>
    <row r="2500" spans="8:18" ht="12.75">
      <c r="H2500" s="58"/>
      <c r="J2500" s="58"/>
      <c r="L2500" s="58"/>
      <c r="N2500" s="58"/>
      <c r="Q2500" s="58"/>
      <c r="R2500" s="58"/>
    </row>
    <row r="2501" spans="8:18" ht="12.75">
      <c r="H2501" s="58"/>
      <c r="J2501" s="58"/>
      <c r="L2501" s="58"/>
      <c r="N2501" s="58"/>
      <c r="Q2501" s="58"/>
      <c r="R2501" s="58"/>
    </row>
    <row r="2502" spans="8:18" ht="12.75">
      <c r="H2502" s="58"/>
      <c r="J2502" s="58"/>
      <c r="L2502" s="58"/>
      <c r="N2502" s="58"/>
      <c r="Q2502" s="58"/>
      <c r="R2502" s="58"/>
    </row>
    <row r="2503" spans="8:18" ht="12.75">
      <c r="H2503" s="58"/>
      <c r="J2503" s="58"/>
      <c r="L2503" s="58"/>
      <c r="N2503" s="58"/>
      <c r="Q2503" s="58"/>
      <c r="R2503" s="58"/>
    </row>
    <row r="2504" spans="8:18" ht="12.75">
      <c r="H2504" s="58"/>
      <c r="J2504" s="58"/>
      <c r="L2504" s="58"/>
      <c r="N2504" s="58"/>
      <c r="Q2504" s="58"/>
      <c r="R2504" s="58"/>
    </row>
    <row r="2505" spans="8:18" ht="12.75">
      <c r="H2505" s="58"/>
      <c r="J2505" s="58"/>
      <c r="L2505" s="58"/>
      <c r="N2505" s="58"/>
      <c r="Q2505" s="58"/>
      <c r="R2505" s="58"/>
    </row>
    <row r="2506" spans="8:18" ht="12.75">
      <c r="H2506" s="58"/>
      <c r="J2506" s="58"/>
      <c r="L2506" s="58"/>
      <c r="N2506" s="58"/>
      <c r="Q2506" s="58"/>
      <c r="R2506" s="58"/>
    </row>
    <row r="2507" spans="8:18" ht="12.75">
      <c r="H2507" s="58"/>
      <c r="J2507" s="58"/>
      <c r="L2507" s="58"/>
      <c r="N2507" s="58"/>
      <c r="Q2507" s="58"/>
      <c r="R2507" s="58"/>
    </row>
    <row r="2508" spans="8:18" ht="12.75">
      <c r="H2508" s="58"/>
      <c r="J2508" s="58"/>
      <c r="L2508" s="58"/>
      <c r="N2508" s="58"/>
      <c r="Q2508" s="58"/>
      <c r="R2508" s="58"/>
    </row>
    <row r="2509" spans="8:18" ht="12.75">
      <c r="H2509" s="58"/>
      <c r="J2509" s="58"/>
      <c r="L2509" s="58"/>
      <c r="N2509" s="58"/>
      <c r="Q2509" s="58"/>
      <c r="R2509" s="58"/>
    </row>
    <row r="2510" spans="8:18" ht="12.75">
      <c r="H2510" s="58"/>
      <c r="J2510" s="58"/>
      <c r="L2510" s="58"/>
      <c r="N2510" s="58"/>
      <c r="Q2510" s="58"/>
      <c r="R2510" s="58"/>
    </row>
    <row r="2511" spans="8:18" ht="12.75">
      <c r="H2511" s="58"/>
      <c r="J2511" s="58"/>
      <c r="L2511" s="58"/>
      <c r="N2511" s="58"/>
      <c r="Q2511" s="58"/>
      <c r="R2511" s="58"/>
    </row>
    <row r="2512" spans="8:18" ht="12.75">
      <c r="H2512" s="58"/>
      <c r="J2512" s="58"/>
      <c r="L2512" s="58"/>
      <c r="N2512" s="58"/>
      <c r="Q2512" s="58"/>
      <c r="R2512" s="58"/>
    </row>
    <row r="2513" spans="8:18" ht="12.75">
      <c r="H2513" s="58"/>
      <c r="J2513" s="58"/>
      <c r="L2513" s="58"/>
      <c r="N2513" s="58"/>
      <c r="Q2513" s="58"/>
      <c r="R2513" s="58"/>
    </row>
    <row r="2514" spans="8:18" ht="12.75">
      <c r="H2514" s="58"/>
      <c r="J2514" s="58"/>
      <c r="L2514" s="58"/>
      <c r="N2514" s="58"/>
      <c r="Q2514" s="58"/>
      <c r="R2514" s="58"/>
    </row>
    <row r="2515" spans="8:18" ht="12.75">
      <c r="H2515" s="58"/>
      <c r="J2515" s="58"/>
      <c r="L2515" s="58"/>
      <c r="N2515" s="58"/>
      <c r="Q2515" s="58"/>
      <c r="R2515" s="58"/>
    </row>
    <row r="2516" spans="8:18" ht="12.75">
      <c r="H2516" s="58"/>
      <c r="J2516" s="58"/>
      <c r="L2516" s="58"/>
      <c r="N2516" s="58"/>
      <c r="Q2516" s="58"/>
      <c r="R2516" s="58"/>
    </row>
    <row r="2517" spans="8:18" ht="12.75">
      <c r="H2517" s="58"/>
      <c r="J2517" s="58"/>
      <c r="L2517" s="58"/>
      <c r="N2517" s="58"/>
      <c r="Q2517" s="58"/>
      <c r="R2517" s="58"/>
    </row>
    <row r="2518" spans="8:18" ht="12.75">
      <c r="H2518" s="58"/>
      <c r="J2518" s="58"/>
      <c r="L2518" s="58"/>
      <c r="N2518" s="58"/>
      <c r="Q2518" s="58"/>
      <c r="R2518" s="58"/>
    </row>
    <row r="2519" spans="8:18" ht="12.75">
      <c r="H2519" s="58"/>
      <c r="J2519" s="58"/>
      <c r="L2519" s="58"/>
      <c r="N2519" s="58"/>
      <c r="Q2519" s="58"/>
      <c r="R2519" s="58"/>
    </row>
    <row r="2520" spans="8:18" ht="12.75">
      <c r="H2520" s="58"/>
      <c r="J2520" s="58"/>
      <c r="L2520" s="58"/>
      <c r="N2520" s="58"/>
      <c r="Q2520" s="58"/>
      <c r="R2520" s="58"/>
    </row>
    <row r="2521" spans="8:18" ht="12.75">
      <c r="H2521" s="58"/>
      <c r="J2521" s="58"/>
      <c r="L2521" s="58"/>
      <c r="N2521" s="58"/>
      <c r="Q2521" s="58"/>
      <c r="R2521" s="58"/>
    </row>
    <row r="2522" spans="8:18" ht="12.75">
      <c r="H2522" s="58"/>
      <c r="J2522" s="58"/>
      <c r="L2522" s="58"/>
      <c r="N2522" s="58"/>
      <c r="Q2522" s="58"/>
      <c r="R2522" s="58"/>
    </row>
    <row r="2523" spans="8:18" ht="12.75">
      <c r="H2523" s="58"/>
      <c r="J2523" s="58"/>
      <c r="L2523" s="58"/>
      <c r="N2523" s="58"/>
      <c r="Q2523" s="58"/>
      <c r="R2523" s="58"/>
    </row>
    <row r="2524" spans="8:18" ht="12.75">
      <c r="H2524" s="58"/>
      <c r="J2524" s="58"/>
      <c r="L2524" s="58"/>
      <c r="N2524" s="58"/>
      <c r="Q2524" s="58"/>
      <c r="R2524" s="58"/>
    </row>
    <row r="2525" spans="8:18" ht="12.75">
      <c r="H2525" s="58"/>
      <c r="J2525" s="58"/>
      <c r="L2525" s="58"/>
      <c r="N2525" s="58"/>
      <c r="Q2525" s="58"/>
      <c r="R2525" s="58"/>
    </row>
    <row r="2526" spans="8:18" ht="12.75">
      <c r="H2526" s="58"/>
      <c r="J2526" s="58"/>
      <c r="L2526" s="58"/>
      <c r="N2526" s="58"/>
      <c r="Q2526" s="58"/>
      <c r="R2526" s="58"/>
    </row>
    <row r="2527" spans="8:18" ht="12.75">
      <c r="H2527" s="58"/>
      <c r="J2527" s="58"/>
      <c r="L2527" s="58"/>
      <c r="N2527" s="58"/>
      <c r="Q2527" s="58"/>
      <c r="R2527" s="58"/>
    </row>
    <row r="2528" spans="8:18" ht="12.75">
      <c r="H2528" s="58"/>
      <c r="J2528" s="58"/>
      <c r="L2528" s="58"/>
      <c r="N2528" s="58"/>
      <c r="Q2528" s="58"/>
      <c r="R2528" s="58"/>
    </row>
    <row r="2529" spans="8:18" ht="12.75">
      <c r="H2529" s="58"/>
      <c r="J2529" s="58"/>
      <c r="L2529" s="58"/>
      <c r="N2529" s="58"/>
      <c r="Q2529" s="58"/>
      <c r="R2529" s="58"/>
    </row>
    <row r="2530" spans="8:18" ht="12.75">
      <c r="H2530" s="58"/>
      <c r="J2530" s="58"/>
      <c r="L2530" s="58"/>
      <c r="N2530" s="58"/>
      <c r="Q2530" s="58"/>
      <c r="R2530" s="58"/>
    </row>
    <row r="2531" spans="8:18" ht="12.75">
      <c r="H2531" s="58"/>
      <c r="J2531" s="58"/>
      <c r="L2531" s="58"/>
      <c r="N2531" s="58"/>
      <c r="Q2531" s="58"/>
      <c r="R2531" s="58"/>
    </row>
    <row r="2532" spans="8:18" ht="12.75">
      <c r="H2532" s="58"/>
      <c r="J2532" s="58"/>
      <c r="L2532" s="58"/>
      <c r="N2532" s="58"/>
      <c r="Q2532" s="58"/>
      <c r="R2532" s="58"/>
    </row>
    <row r="2533" spans="8:18" ht="12.75">
      <c r="H2533" s="58"/>
      <c r="J2533" s="58"/>
      <c r="L2533" s="58"/>
      <c r="N2533" s="58"/>
      <c r="Q2533" s="58"/>
      <c r="R2533" s="58"/>
    </row>
    <row r="2534" spans="8:18" ht="12.75">
      <c r="H2534" s="58"/>
      <c r="J2534" s="58"/>
      <c r="L2534" s="58"/>
      <c r="N2534" s="58"/>
      <c r="Q2534" s="58"/>
      <c r="R2534" s="58"/>
    </row>
    <row r="2535" spans="8:18" ht="12.75">
      <c r="H2535" s="58"/>
      <c r="J2535" s="58"/>
      <c r="L2535" s="58"/>
      <c r="N2535" s="58"/>
      <c r="Q2535" s="58"/>
      <c r="R2535" s="58"/>
    </row>
    <row r="2536" spans="8:18" ht="12.75">
      <c r="H2536" s="58"/>
      <c r="J2536" s="58"/>
      <c r="L2536" s="58"/>
      <c r="N2536" s="58"/>
      <c r="Q2536" s="58"/>
      <c r="R2536" s="58"/>
    </row>
    <row r="2537" spans="8:18" ht="12.75">
      <c r="H2537" s="58"/>
      <c r="J2537" s="58"/>
      <c r="L2537" s="58"/>
      <c r="N2537" s="58"/>
      <c r="Q2537" s="58"/>
      <c r="R2537" s="58"/>
    </row>
    <row r="2538" spans="8:18" ht="12.75">
      <c r="H2538" s="58"/>
      <c r="J2538" s="58"/>
      <c r="L2538" s="58"/>
      <c r="N2538" s="58"/>
      <c r="Q2538" s="58"/>
      <c r="R2538" s="58"/>
    </row>
    <row r="2539" spans="8:18" ht="12.75">
      <c r="H2539" s="58"/>
      <c r="J2539" s="58"/>
      <c r="L2539" s="58"/>
      <c r="N2539" s="58"/>
      <c r="Q2539" s="58"/>
      <c r="R2539" s="58"/>
    </row>
    <row r="2540" spans="8:18" ht="12.75">
      <c r="H2540" s="58"/>
      <c r="J2540" s="58"/>
      <c r="L2540" s="58"/>
      <c r="N2540" s="58"/>
      <c r="Q2540" s="58"/>
      <c r="R2540" s="58"/>
    </row>
    <row r="2541" spans="8:18" ht="12.75">
      <c r="H2541" s="58"/>
      <c r="J2541" s="58"/>
      <c r="L2541" s="58"/>
      <c r="N2541" s="58"/>
      <c r="Q2541" s="58"/>
      <c r="R2541" s="58"/>
    </row>
    <row r="2542" spans="8:18" ht="12.75">
      <c r="H2542" s="58"/>
      <c r="J2542" s="58"/>
      <c r="L2542" s="58"/>
      <c r="N2542" s="58"/>
      <c r="Q2542" s="58"/>
      <c r="R2542" s="58"/>
    </row>
    <row r="2543" spans="8:18" ht="12.75">
      <c r="H2543" s="58"/>
      <c r="J2543" s="58"/>
      <c r="L2543" s="58"/>
      <c r="N2543" s="58"/>
      <c r="Q2543" s="58"/>
      <c r="R2543" s="58"/>
    </row>
    <row r="2544" spans="8:18" ht="12.75">
      <c r="H2544" s="58"/>
      <c r="J2544" s="58"/>
      <c r="L2544" s="58"/>
      <c r="N2544" s="58"/>
      <c r="Q2544" s="58"/>
      <c r="R2544" s="58"/>
    </row>
    <row r="2545" spans="8:18" ht="12.75">
      <c r="H2545" s="58"/>
      <c r="J2545" s="58"/>
      <c r="L2545" s="58"/>
      <c r="N2545" s="58"/>
      <c r="Q2545" s="58"/>
      <c r="R2545" s="58"/>
    </row>
    <row r="2546" spans="8:18" ht="12.75">
      <c r="H2546" s="58"/>
      <c r="J2546" s="58"/>
      <c r="L2546" s="58"/>
      <c r="N2546" s="58"/>
      <c r="Q2546" s="58"/>
      <c r="R2546" s="58"/>
    </row>
    <row r="2547" spans="8:18" ht="12.75">
      <c r="H2547" s="58"/>
      <c r="J2547" s="58"/>
      <c r="L2547" s="58"/>
      <c r="N2547" s="58"/>
      <c r="Q2547" s="58"/>
      <c r="R2547" s="58"/>
    </row>
    <row r="2548" spans="8:18" ht="12.75">
      <c r="H2548" s="58"/>
      <c r="J2548" s="58"/>
      <c r="L2548" s="58"/>
      <c r="N2548" s="58"/>
      <c r="Q2548" s="58"/>
      <c r="R2548" s="58"/>
    </row>
    <row r="2549" spans="8:18" ht="12.75">
      <c r="H2549" s="58"/>
      <c r="J2549" s="58"/>
      <c r="L2549" s="58"/>
      <c r="N2549" s="58"/>
      <c r="Q2549" s="58"/>
      <c r="R2549" s="58"/>
    </row>
    <row r="2550" spans="8:18" ht="12.75">
      <c r="H2550" s="58"/>
      <c r="J2550" s="58"/>
      <c r="L2550" s="58"/>
      <c r="N2550" s="58"/>
      <c r="Q2550" s="58"/>
      <c r="R2550" s="58"/>
    </row>
    <row r="2551" spans="8:18" ht="12.75">
      <c r="H2551" s="58"/>
      <c r="J2551" s="58"/>
      <c r="L2551" s="58"/>
      <c r="N2551" s="58"/>
      <c r="Q2551" s="58"/>
      <c r="R2551" s="58"/>
    </row>
    <row r="2552" spans="8:18" ht="12.75">
      <c r="H2552" s="58"/>
      <c r="J2552" s="58"/>
      <c r="L2552" s="58"/>
      <c r="N2552" s="58"/>
      <c r="Q2552" s="58"/>
      <c r="R2552" s="58"/>
    </row>
    <row r="2553" spans="8:18" ht="12.75">
      <c r="H2553" s="58"/>
      <c r="J2553" s="58"/>
      <c r="L2553" s="58"/>
      <c r="N2553" s="58"/>
      <c r="Q2553" s="58"/>
      <c r="R2553" s="58"/>
    </row>
    <row r="2554" spans="8:18" ht="12.75">
      <c r="H2554" s="58"/>
      <c r="J2554" s="58"/>
      <c r="L2554" s="58"/>
      <c r="N2554" s="58"/>
      <c r="Q2554" s="58"/>
      <c r="R2554" s="58"/>
    </row>
    <row r="2555" spans="8:18" ht="12.75">
      <c r="H2555" s="58"/>
      <c r="J2555" s="58"/>
      <c r="L2555" s="58"/>
      <c r="N2555" s="58"/>
      <c r="Q2555" s="58"/>
      <c r="R2555" s="58"/>
    </row>
    <row r="2556" spans="8:18" ht="12.75">
      <c r="H2556" s="58"/>
      <c r="J2556" s="58"/>
      <c r="L2556" s="58"/>
      <c r="N2556" s="58"/>
      <c r="Q2556" s="58"/>
      <c r="R2556" s="58"/>
    </row>
    <row r="2557" spans="8:18" ht="12.75">
      <c r="H2557" s="58"/>
      <c r="J2557" s="58"/>
      <c r="L2557" s="58"/>
      <c r="N2557" s="58"/>
      <c r="Q2557" s="58"/>
      <c r="R2557" s="58"/>
    </row>
    <row r="2558" spans="8:18" ht="12.75">
      <c r="H2558" s="58"/>
      <c r="J2558" s="58"/>
      <c r="L2558" s="58"/>
      <c r="N2558" s="58"/>
      <c r="Q2558" s="58"/>
      <c r="R2558" s="58"/>
    </row>
    <row r="2559" spans="8:18" ht="12.75">
      <c r="H2559" s="58"/>
      <c r="J2559" s="58"/>
      <c r="L2559" s="58"/>
      <c r="N2559" s="58"/>
      <c r="Q2559" s="58"/>
      <c r="R2559" s="58"/>
    </row>
    <row r="2560" spans="8:18" ht="12.75">
      <c r="H2560" s="58"/>
      <c r="J2560" s="58"/>
      <c r="L2560" s="58"/>
      <c r="N2560" s="58"/>
      <c r="Q2560" s="58"/>
      <c r="R2560" s="58"/>
    </row>
    <row r="2561" spans="8:18" ht="12.75">
      <c r="H2561" s="58"/>
      <c r="J2561" s="58"/>
      <c r="L2561" s="58"/>
      <c r="N2561" s="58"/>
      <c r="Q2561" s="58"/>
      <c r="R2561" s="58"/>
    </row>
    <row r="2562" spans="8:18" ht="12.75">
      <c r="H2562" s="58"/>
      <c r="J2562" s="58"/>
      <c r="L2562" s="58"/>
      <c r="N2562" s="58"/>
      <c r="Q2562" s="58"/>
      <c r="R2562" s="58"/>
    </row>
    <row r="2563" spans="8:18" ht="12.75">
      <c r="H2563" s="58"/>
      <c r="J2563" s="58"/>
      <c r="L2563" s="58"/>
      <c r="N2563" s="58"/>
      <c r="Q2563" s="58"/>
      <c r="R2563" s="58"/>
    </row>
    <row r="2564" spans="8:18" ht="12.75">
      <c r="H2564" s="58"/>
      <c r="J2564" s="58"/>
      <c r="L2564" s="58"/>
      <c r="N2564" s="58"/>
      <c r="Q2564" s="58"/>
      <c r="R2564" s="58"/>
    </row>
    <row r="2565" spans="8:18" ht="12.75">
      <c r="H2565" s="58"/>
      <c r="J2565" s="58"/>
      <c r="L2565" s="58"/>
      <c r="N2565" s="58"/>
      <c r="Q2565" s="58"/>
      <c r="R2565" s="58"/>
    </row>
    <row r="2566" spans="8:18" ht="12.75">
      <c r="H2566" s="58"/>
      <c r="J2566" s="58"/>
      <c r="L2566" s="58"/>
      <c r="N2566" s="58"/>
      <c r="Q2566" s="58"/>
      <c r="R2566" s="58"/>
    </row>
    <row r="2567" spans="8:18" ht="12.75">
      <c r="H2567" s="58"/>
      <c r="J2567" s="58"/>
      <c r="L2567" s="58"/>
      <c r="N2567" s="58"/>
      <c r="Q2567" s="58"/>
      <c r="R2567" s="58"/>
    </row>
    <row r="2568" spans="8:18" ht="12.75">
      <c r="H2568" s="58"/>
      <c r="J2568" s="58"/>
      <c r="L2568" s="58"/>
      <c r="N2568" s="58"/>
      <c r="Q2568" s="58"/>
      <c r="R2568" s="58"/>
    </row>
    <row r="2569" spans="8:18" ht="12.75">
      <c r="H2569" s="58"/>
      <c r="J2569" s="58"/>
      <c r="L2569" s="58"/>
      <c r="N2569" s="58"/>
      <c r="Q2569" s="58"/>
      <c r="R2569" s="58"/>
    </row>
    <row r="2570" spans="8:18" ht="12.75">
      <c r="H2570" s="58"/>
      <c r="J2570" s="58"/>
      <c r="L2570" s="58"/>
      <c r="N2570" s="58"/>
      <c r="Q2570" s="58"/>
      <c r="R2570" s="58"/>
    </row>
    <row r="2571" spans="8:18" ht="12.75">
      <c r="H2571" s="58"/>
      <c r="J2571" s="58"/>
      <c r="L2571" s="58"/>
      <c r="N2571" s="58"/>
      <c r="Q2571" s="58"/>
      <c r="R2571" s="58"/>
    </row>
    <row r="2572" spans="8:18" ht="12.75">
      <c r="H2572" s="58"/>
      <c r="J2572" s="58"/>
      <c r="L2572" s="58"/>
      <c r="N2572" s="58"/>
      <c r="Q2572" s="58"/>
      <c r="R2572" s="58"/>
    </row>
    <row r="2573" spans="8:18" ht="12.75">
      <c r="H2573" s="58"/>
      <c r="J2573" s="58"/>
      <c r="L2573" s="58"/>
      <c r="N2573" s="58"/>
      <c r="Q2573" s="58"/>
      <c r="R2573" s="58"/>
    </row>
    <row r="2574" spans="8:18" ht="12.75">
      <c r="H2574" s="58"/>
      <c r="J2574" s="58"/>
      <c r="L2574" s="58"/>
      <c r="N2574" s="58"/>
      <c r="Q2574" s="58"/>
      <c r="R2574" s="58"/>
    </row>
    <row r="2575" spans="8:18" ht="12.75">
      <c r="H2575" s="58"/>
      <c r="J2575" s="58"/>
      <c r="L2575" s="58"/>
      <c r="N2575" s="58"/>
      <c r="Q2575" s="58"/>
      <c r="R2575" s="58"/>
    </row>
    <row r="2576" spans="8:18" ht="12.75">
      <c r="H2576" s="58"/>
      <c r="J2576" s="58"/>
      <c r="L2576" s="58"/>
      <c r="N2576" s="58"/>
      <c r="Q2576" s="58"/>
      <c r="R2576" s="58"/>
    </row>
    <row r="2577" spans="8:18" ht="12.75">
      <c r="H2577" s="58"/>
      <c r="J2577" s="58"/>
      <c r="L2577" s="58"/>
      <c r="N2577" s="58"/>
      <c r="Q2577" s="58"/>
      <c r="R2577" s="58"/>
    </row>
    <row r="2578" spans="8:18" ht="12.75">
      <c r="H2578" s="58"/>
      <c r="J2578" s="58"/>
      <c r="L2578" s="58"/>
      <c r="N2578" s="58"/>
      <c r="Q2578" s="58"/>
      <c r="R2578" s="58"/>
    </row>
    <row r="2579" spans="8:18" ht="12.75">
      <c r="H2579" s="58"/>
      <c r="J2579" s="58"/>
      <c r="L2579" s="58"/>
      <c r="N2579" s="58"/>
      <c r="Q2579" s="58"/>
      <c r="R2579" s="58"/>
    </row>
    <row r="2580" spans="8:18" ht="12.75">
      <c r="H2580" s="58"/>
      <c r="J2580" s="58"/>
      <c r="L2580" s="58"/>
      <c r="N2580" s="58"/>
      <c r="Q2580" s="58"/>
      <c r="R2580" s="58"/>
    </row>
    <row r="2581" spans="8:18" ht="12.75">
      <c r="H2581" s="58"/>
      <c r="J2581" s="58"/>
      <c r="L2581" s="58"/>
      <c r="N2581" s="58"/>
      <c r="Q2581" s="58"/>
      <c r="R2581" s="58"/>
    </row>
    <row r="2582" spans="8:18" ht="12.75">
      <c r="H2582" s="58"/>
      <c r="J2582" s="58"/>
      <c r="L2582" s="58"/>
      <c r="N2582" s="58"/>
      <c r="Q2582" s="58"/>
      <c r="R2582" s="58"/>
    </row>
    <row r="2583" spans="8:18" ht="12.75">
      <c r="H2583" s="58"/>
      <c r="J2583" s="58"/>
      <c r="L2583" s="58"/>
      <c r="N2583" s="58"/>
      <c r="Q2583" s="58"/>
      <c r="R2583" s="58"/>
    </row>
    <row r="2584" spans="8:18" ht="12.75">
      <c r="H2584" s="58"/>
      <c r="J2584" s="58"/>
      <c r="L2584" s="58"/>
      <c r="N2584" s="58"/>
      <c r="Q2584" s="58"/>
      <c r="R2584" s="58"/>
    </row>
    <row r="2585" spans="8:18" ht="12.75">
      <c r="H2585" s="58"/>
      <c r="J2585" s="58"/>
      <c r="L2585" s="58"/>
      <c r="N2585" s="58"/>
      <c r="Q2585" s="58"/>
      <c r="R2585" s="58"/>
    </row>
    <row r="2586" spans="8:18" ht="12.75">
      <c r="H2586" s="58"/>
      <c r="J2586" s="58"/>
      <c r="L2586" s="58"/>
      <c r="N2586" s="58"/>
      <c r="Q2586" s="58"/>
      <c r="R2586" s="58"/>
    </row>
    <row r="2587" spans="8:18" ht="12.75">
      <c r="H2587" s="58"/>
      <c r="J2587" s="58"/>
      <c r="L2587" s="58"/>
      <c r="N2587" s="58"/>
      <c r="Q2587" s="58"/>
      <c r="R2587" s="58"/>
    </row>
    <row r="2588" spans="8:18" ht="12.75">
      <c r="H2588" s="58"/>
      <c r="J2588" s="58"/>
      <c r="L2588" s="58"/>
      <c r="N2588" s="58"/>
      <c r="Q2588" s="58"/>
      <c r="R2588" s="58"/>
    </row>
    <row r="2589" spans="8:18" ht="12.75">
      <c r="H2589" s="58"/>
      <c r="J2589" s="58"/>
      <c r="L2589" s="58"/>
      <c r="N2589" s="58"/>
      <c r="Q2589" s="58"/>
      <c r="R2589" s="58"/>
    </row>
    <row r="2590" spans="8:18" ht="12.75">
      <c r="H2590" s="58"/>
      <c r="J2590" s="58"/>
      <c r="L2590" s="58"/>
      <c r="N2590" s="58"/>
      <c r="Q2590" s="58"/>
      <c r="R2590" s="58"/>
    </row>
    <row r="2591" spans="8:18" ht="12.75">
      <c r="H2591" s="58"/>
      <c r="J2591" s="58"/>
      <c r="L2591" s="58"/>
      <c r="N2591" s="58"/>
      <c r="Q2591" s="58"/>
      <c r="R2591" s="58"/>
    </row>
    <row r="2592" spans="8:18" ht="12.75">
      <c r="H2592" s="58"/>
      <c r="J2592" s="58"/>
      <c r="L2592" s="58"/>
      <c r="N2592" s="58"/>
      <c r="Q2592" s="58"/>
      <c r="R2592" s="58"/>
    </row>
    <row r="2593" spans="8:18" ht="12.75">
      <c r="H2593" s="58"/>
      <c r="J2593" s="58"/>
      <c r="L2593" s="58"/>
      <c r="N2593" s="58"/>
      <c r="Q2593" s="58"/>
      <c r="R2593" s="58"/>
    </row>
    <row r="2594" spans="8:18" ht="12.75">
      <c r="H2594" s="58"/>
      <c r="J2594" s="58"/>
      <c r="L2594" s="58"/>
      <c r="N2594" s="58"/>
      <c r="Q2594" s="58"/>
      <c r="R2594" s="58"/>
    </row>
    <row r="2595" spans="8:18" ht="12.75">
      <c r="H2595" s="58"/>
      <c r="J2595" s="58"/>
      <c r="L2595" s="58"/>
      <c r="N2595" s="58"/>
      <c r="Q2595" s="58"/>
      <c r="R2595" s="58"/>
    </row>
    <row r="2596" spans="8:18" ht="12.75">
      <c r="H2596" s="58"/>
      <c r="J2596" s="58"/>
      <c r="L2596" s="58"/>
      <c r="N2596" s="58"/>
      <c r="Q2596" s="58"/>
      <c r="R2596" s="58"/>
    </row>
    <row r="2597" spans="8:18" ht="12.75">
      <c r="H2597" s="58"/>
      <c r="J2597" s="58"/>
      <c r="L2597" s="58"/>
      <c r="N2597" s="58"/>
      <c r="Q2597" s="58"/>
      <c r="R2597" s="58"/>
    </row>
    <row r="2598" spans="8:18" ht="12.75">
      <c r="H2598" s="58"/>
      <c r="J2598" s="58"/>
      <c r="L2598" s="58"/>
      <c r="N2598" s="58"/>
      <c r="Q2598" s="58"/>
      <c r="R2598" s="58"/>
    </row>
    <row r="2599" spans="8:18" ht="12.75">
      <c r="H2599" s="58"/>
      <c r="J2599" s="58"/>
      <c r="L2599" s="58"/>
      <c r="N2599" s="58"/>
      <c r="Q2599" s="58"/>
      <c r="R2599" s="58"/>
    </row>
    <row r="2600" spans="8:18" ht="12.75">
      <c r="H2600" s="58"/>
      <c r="J2600" s="58"/>
      <c r="L2600" s="58"/>
      <c r="N2600" s="58"/>
      <c r="Q2600" s="58"/>
      <c r="R2600" s="58"/>
    </row>
    <row r="2601" spans="8:18" ht="12.75">
      <c r="H2601" s="58"/>
      <c r="J2601" s="58"/>
      <c r="L2601" s="58"/>
      <c r="N2601" s="58"/>
      <c r="Q2601" s="58"/>
      <c r="R2601" s="58"/>
    </row>
    <row r="2602" spans="8:18" ht="12.75">
      <c r="H2602" s="58"/>
      <c r="J2602" s="58"/>
      <c r="L2602" s="58"/>
      <c r="N2602" s="58"/>
      <c r="Q2602" s="58"/>
      <c r="R2602" s="58"/>
    </row>
    <row r="2603" spans="8:18" ht="12.75">
      <c r="H2603" s="58"/>
      <c r="J2603" s="58"/>
      <c r="L2603" s="58"/>
      <c r="N2603" s="58"/>
      <c r="Q2603" s="58"/>
      <c r="R2603" s="58"/>
    </row>
    <row r="2604" spans="8:18" ht="12.75">
      <c r="H2604" s="58"/>
      <c r="J2604" s="58"/>
      <c r="L2604" s="58"/>
      <c r="N2604" s="58"/>
      <c r="Q2604" s="58"/>
      <c r="R2604" s="58"/>
    </row>
    <row r="2605" spans="8:18" ht="12.75">
      <c r="H2605" s="58"/>
      <c r="J2605" s="58"/>
      <c r="L2605" s="58"/>
      <c r="N2605" s="58"/>
      <c r="Q2605" s="58"/>
      <c r="R2605" s="58"/>
    </row>
    <row r="2606" spans="8:18" ht="12.75">
      <c r="H2606" s="58"/>
      <c r="J2606" s="58"/>
      <c r="L2606" s="58"/>
      <c r="N2606" s="58"/>
      <c r="Q2606" s="58"/>
      <c r="R2606" s="58"/>
    </row>
    <row r="2607" spans="8:18" ht="12.75">
      <c r="H2607" s="58"/>
      <c r="J2607" s="58"/>
      <c r="L2607" s="58"/>
      <c r="N2607" s="58"/>
      <c r="Q2607" s="58"/>
      <c r="R2607" s="58"/>
    </row>
    <row r="2608" spans="8:18" ht="12.75">
      <c r="H2608" s="58"/>
      <c r="J2608" s="58"/>
      <c r="L2608" s="58"/>
      <c r="N2608" s="58"/>
      <c r="Q2608" s="58"/>
      <c r="R2608" s="58"/>
    </row>
    <row r="2609" spans="8:18" ht="12.75">
      <c r="H2609" s="58"/>
      <c r="J2609" s="58"/>
      <c r="L2609" s="58"/>
      <c r="N2609" s="58"/>
      <c r="Q2609" s="58"/>
      <c r="R2609" s="58"/>
    </row>
    <row r="2610" spans="8:18" ht="12.75">
      <c r="H2610" s="58"/>
      <c r="J2610" s="58"/>
      <c r="L2610" s="58"/>
      <c r="N2610" s="58"/>
      <c r="Q2610" s="58"/>
      <c r="R2610" s="58"/>
    </row>
    <row r="2611" spans="8:18" ht="12.75">
      <c r="H2611" s="58"/>
      <c r="J2611" s="58"/>
      <c r="L2611" s="58"/>
      <c r="N2611" s="58"/>
      <c r="Q2611" s="58"/>
      <c r="R2611" s="58"/>
    </row>
    <row r="2612" spans="8:18" ht="12.75">
      <c r="H2612" s="58"/>
      <c r="J2612" s="58"/>
      <c r="L2612" s="58"/>
      <c r="N2612" s="58"/>
      <c r="Q2612" s="58"/>
      <c r="R2612" s="58"/>
    </row>
    <row r="2613" spans="8:18" ht="12.75">
      <c r="H2613" s="58"/>
      <c r="J2613" s="58"/>
      <c r="L2613" s="58"/>
      <c r="N2613" s="58"/>
      <c r="Q2613" s="58"/>
      <c r="R2613" s="58"/>
    </row>
    <row r="2614" spans="8:18" ht="12.75">
      <c r="H2614" s="58"/>
      <c r="J2614" s="58"/>
      <c r="L2614" s="58"/>
      <c r="N2614" s="58"/>
      <c r="Q2614" s="58"/>
      <c r="R2614" s="58"/>
    </row>
    <row r="2615" spans="8:18" ht="12.75">
      <c r="H2615" s="58"/>
      <c r="J2615" s="58"/>
      <c r="L2615" s="58"/>
      <c r="N2615" s="58"/>
      <c r="Q2615" s="58"/>
      <c r="R2615" s="58"/>
    </row>
    <row r="2616" spans="8:18" ht="12.75">
      <c r="H2616" s="58"/>
      <c r="J2616" s="58"/>
      <c r="L2616" s="58"/>
      <c r="N2616" s="58"/>
      <c r="Q2616" s="58"/>
      <c r="R2616" s="58"/>
    </row>
    <row r="2617" spans="8:18" ht="12.75">
      <c r="H2617" s="58"/>
      <c r="J2617" s="58"/>
      <c r="L2617" s="58"/>
      <c r="N2617" s="58"/>
      <c r="Q2617" s="58"/>
      <c r="R2617" s="58"/>
    </row>
    <row r="2618" spans="8:18" ht="12.75">
      <c r="H2618" s="58"/>
      <c r="J2618" s="58"/>
      <c r="L2618" s="58"/>
      <c r="N2618" s="58"/>
      <c r="Q2618" s="58"/>
      <c r="R2618" s="58"/>
    </row>
    <row r="2619" spans="8:18" ht="12.75">
      <c r="H2619" s="58"/>
      <c r="J2619" s="58"/>
      <c r="L2619" s="58"/>
      <c r="N2619" s="58"/>
      <c r="Q2619" s="58"/>
      <c r="R2619" s="58"/>
    </row>
    <row r="2620" spans="8:18" ht="12.75">
      <c r="H2620" s="58"/>
      <c r="J2620" s="58"/>
      <c r="L2620" s="58"/>
      <c r="N2620" s="58"/>
      <c r="Q2620" s="58"/>
      <c r="R2620" s="58"/>
    </row>
    <row r="2621" spans="8:18" ht="12.75">
      <c r="H2621" s="58"/>
      <c r="J2621" s="58"/>
      <c r="L2621" s="58"/>
      <c r="N2621" s="58"/>
      <c r="Q2621" s="58"/>
      <c r="R2621" s="58"/>
    </row>
    <row r="2622" spans="8:18" ht="12.75">
      <c r="H2622" s="58"/>
      <c r="J2622" s="58"/>
      <c r="L2622" s="58"/>
      <c r="N2622" s="58"/>
      <c r="Q2622" s="58"/>
      <c r="R2622" s="58"/>
    </row>
    <row r="2623" spans="8:18" ht="12.75">
      <c r="H2623" s="58"/>
      <c r="J2623" s="58"/>
      <c r="L2623" s="58"/>
      <c r="N2623" s="58"/>
      <c r="Q2623" s="58"/>
      <c r="R2623" s="58"/>
    </row>
    <row r="2624" spans="8:18" ht="12.75">
      <c r="H2624" s="58"/>
      <c r="J2624" s="58"/>
      <c r="L2624" s="58"/>
      <c r="N2624" s="58"/>
      <c r="Q2624" s="58"/>
      <c r="R2624" s="58"/>
    </row>
    <row r="2625" spans="8:18" ht="12.75">
      <c r="H2625" s="58"/>
      <c r="J2625" s="58"/>
      <c r="L2625" s="58"/>
      <c r="N2625" s="58"/>
      <c r="Q2625" s="58"/>
      <c r="R2625" s="58"/>
    </row>
    <row r="2626" spans="8:18" ht="12.75">
      <c r="H2626" s="58"/>
      <c r="J2626" s="58"/>
      <c r="L2626" s="58"/>
      <c r="N2626" s="58"/>
      <c r="Q2626" s="58"/>
      <c r="R2626" s="58"/>
    </row>
    <row r="2627" spans="8:18" ht="12.75">
      <c r="H2627" s="58"/>
      <c r="J2627" s="58"/>
      <c r="L2627" s="58"/>
      <c r="N2627" s="58"/>
      <c r="Q2627" s="58"/>
      <c r="R2627" s="58"/>
    </row>
    <row r="2628" spans="8:18" ht="12.75">
      <c r="H2628" s="58"/>
      <c r="J2628" s="58"/>
      <c r="L2628" s="58"/>
      <c r="N2628" s="58"/>
      <c r="Q2628" s="58"/>
      <c r="R2628" s="58"/>
    </row>
    <row r="2629" spans="8:18" ht="12.75">
      <c r="H2629" s="58"/>
      <c r="J2629" s="58"/>
      <c r="L2629" s="58"/>
      <c r="N2629" s="58"/>
      <c r="Q2629" s="58"/>
      <c r="R2629" s="58"/>
    </row>
    <row r="2630" spans="8:18" ht="12.75">
      <c r="H2630" s="58"/>
      <c r="J2630" s="58"/>
      <c r="L2630" s="58"/>
      <c r="N2630" s="58"/>
      <c r="Q2630" s="58"/>
      <c r="R2630" s="58"/>
    </row>
    <row r="2631" spans="8:18" ht="12.75">
      <c r="H2631" s="58"/>
      <c r="J2631" s="58"/>
      <c r="L2631" s="58"/>
      <c r="N2631" s="58"/>
      <c r="Q2631" s="58"/>
      <c r="R2631" s="58"/>
    </row>
    <row r="2632" spans="8:18" ht="12.75">
      <c r="H2632" s="58"/>
      <c r="J2632" s="58"/>
      <c r="L2632" s="58"/>
      <c r="N2632" s="58"/>
      <c r="Q2632" s="58"/>
      <c r="R2632" s="58"/>
    </row>
    <row r="2633" spans="8:18" ht="12.75">
      <c r="H2633" s="58"/>
      <c r="J2633" s="58"/>
      <c r="L2633" s="58"/>
      <c r="N2633" s="58"/>
      <c r="Q2633" s="58"/>
      <c r="R2633" s="58"/>
    </row>
    <row r="2634" spans="8:18" ht="12.75">
      <c r="H2634" s="58"/>
      <c r="J2634" s="58"/>
      <c r="L2634" s="58"/>
      <c r="N2634" s="58"/>
      <c r="Q2634" s="58"/>
      <c r="R2634" s="58"/>
    </row>
    <row r="2635" spans="8:18" ht="12.75">
      <c r="H2635" s="58"/>
      <c r="J2635" s="58"/>
      <c r="L2635" s="58"/>
      <c r="N2635" s="58"/>
      <c r="Q2635" s="58"/>
      <c r="R2635" s="58"/>
    </row>
    <row r="2636" spans="8:18" ht="12.75">
      <c r="H2636" s="58"/>
      <c r="J2636" s="58"/>
      <c r="L2636" s="58"/>
      <c r="N2636" s="58"/>
      <c r="Q2636" s="58"/>
      <c r="R2636" s="58"/>
    </row>
    <row r="2637" spans="8:18" ht="12.75">
      <c r="H2637" s="58"/>
      <c r="J2637" s="58"/>
      <c r="L2637" s="58"/>
      <c r="N2637" s="58"/>
      <c r="Q2637" s="58"/>
      <c r="R2637" s="58"/>
    </row>
    <row r="2638" spans="8:18" ht="12.75">
      <c r="H2638" s="58"/>
      <c r="J2638" s="58"/>
      <c r="L2638" s="58"/>
      <c r="N2638" s="58"/>
      <c r="Q2638" s="58"/>
      <c r="R2638" s="58"/>
    </row>
    <row r="2639" spans="8:18" ht="12.75">
      <c r="H2639" s="58"/>
      <c r="J2639" s="58"/>
      <c r="L2639" s="58"/>
      <c r="N2639" s="58"/>
      <c r="Q2639" s="58"/>
      <c r="R2639" s="58"/>
    </row>
    <row r="2640" spans="8:18" ht="12.75">
      <c r="H2640" s="58"/>
      <c r="J2640" s="58"/>
      <c r="L2640" s="58"/>
      <c r="N2640" s="58"/>
      <c r="Q2640" s="58"/>
      <c r="R2640" s="58"/>
    </row>
    <row r="2641" spans="8:18" ht="12.75">
      <c r="H2641" s="58"/>
      <c r="J2641" s="58"/>
      <c r="L2641" s="58"/>
      <c r="N2641" s="58"/>
      <c r="Q2641" s="58"/>
      <c r="R2641" s="58"/>
    </row>
    <row r="2642" spans="8:18" ht="12.75">
      <c r="H2642" s="58"/>
      <c r="J2642" s="58"/>
      <c r="L2642" s="58"/>
      <c r="N2642" s="58"/>
      <c r="Q2642" s="58"/>
      <c r="R2642" s="58"/>
    </row>
    <row r="2643" spans="8:18" ht="12.75">
      <c r="H2643" s="58"/>
      <c r="J2643" s="58"/>
      <c r="L2643" s="58"/>
      <c r="N2643" s="58"/>
      <c r="Q2643" s="58"/>
      <c r="R2643" s="58"/>
    </row>
    <row r="2644" spans="8:18" ht="12.75">
      <c r="H2644" s="58"/>
      <c r="J2644" s="58"/>
      <c r="L2644" s="58"/>
      <c r="N2644" s="58"/>
      <c r="Q2644" s="58"/>
      <c r="R2644" s="58"/>
    </row>
    <row r="2645" spans="8:18" ht="12.75">
      <c r="H2645" s="58"/>
      <c r="J2645" s="58"/>
      <c r="L2645" s="58"/>
      <c r="N2645" s="58"/>
      <c r="Q2645" s="58"/>
      <c r="R2645" s="58"/>
    </row>
    <row r="2646" spans="8:18" ht="12.75">
      <c r="H2646" s="58"/>
      <c r="J2646" s="58"/>
      <c r="L2646" s="58"/>
      <c r="N2646" s="58"/>
      <c r="Q2646" s="58"/>
      <c r="R2646" s="58"/>
    </row>
    <row r="2647" spans="8:18" ht="12.75">
      <c r="H2647" s="58"/>
      <c r="J2647" s="58"/>
      <c r="L2647" s="58"/>
      <c r="N2647" s="58"/>
      <c r="Q2647" s="58"/>
      <c r="R2647" s="58"/>
    </row>
    <row r="2648" spans="8:18" ht="12.75">
      <c r="H2648" s="58"/>
      <c r="J2648" s="58"/>
      <c r="L2648" s="58"/>
      <c r="N2648" s="58"/>
      <c r="Q2648" s="58"/>
      <c r="R2648" s="58"/>
    </row>
    <row r="2649" spans="8:18" ht="12.75">
      <c r="H2649" s="58"/>
      <c r="J2649" s="58"/>
      <c r="L2649" s="58"/>
      <c r="N2649" s="58"/>
      <c r="Q2649" s="58"/>
      <c r="R2649" s="58"/>
    </row>
    <row r="2650" spans="8:18" ht="12.75">
      <c r="H2650" s="58"/>
      <c r="J2650" s="58"/>
      <c r="L2650" s="58"/>
      <c r="N2650" s="58"/>
      <c r="Q2650" s="58"/>
      <c r="R2650" s="58"/>
    </row>
    <row r="2651" spans="8:18" ht="12.75">
      <c r="H2651" s="58"/>
      <c r="J2651" s="58"/>
      <c r="L2651" s="58"/>
      <c r="N2651" s="58"/>
      <c r="Q2651" s="58"/>
      <c r="R2651" s="58"/>
    </row>
    <row r="2652" spans="8:18" ht="12.75">
      <c r="H2652" s="58"/>
      <c r="J2652" s="58"/>
      <c r="L2652" s="58"/>
      <c r="N2652" s="58"/>
      <c r="Q2652" s="58"/>
      <c r="R2652" s="58"/>
    </row>
    <row r="2653" spans="8:18" ht="12.75">
      <c r="H2653" s="58"/>
      <c r="J2653" s="58"/>
      <c r="L2653" s="58"/>
      <c r="N2653" s="58"/>
      <c r="Q2653" s="58"/>
      <c r="R2653" s="58"/>
    </row>
    <row r="2654" spans="8:18" ht="12.75">
      <c r="H2654" s="58"/>
      <c r="J2654" s="58"/>
      <c r="L2654" s="58"/>
      <c r="N2654" s="58"/>
      <c r="Q2654" s="58"/>
      <c r="R2654" s="58"/>
    </row>
    <row r="2655" spans="8:18" ht="12.75">
      <c r="H2655" s="58"/>
      <c r="J2655" s="58"/>
      <c r="L2655" s="58"/>
      <c r="N2655" s="58"/>
      <c r="Q2655" s="58"/>
      <c r="R2655" s="58"/>
    </row>
    <row r="2656" spans="8:18" ht="12.75">
      <c r="H2656" s="58"/>
      <c r="J2656" s="58"/>
      <c r="L2656" s="58"/>
      <c r="N2656" s="58"/>
      <c r="Q2656" s="58"/>
      <c r="R2656" s="58"/>
    </row>
    <row r="2657" spans="8:18" ht="12.75">
      <c r="H2657" s="58"/>
      <c r="J2657" s="58"/>
      <c r="L2657" s="58"/>
      <c r="N2657" s="58"/>
      <c r="Q2657" s="58"/>
      <c r="R2657" s="58"/>
    </row>
    <row r="2658" spans="8:18" ht="12.75">
      <c r="H2658" s="58"/>
      <c r="J2658" s="58"/>
      <c r="L2658" s="58"/>
      <c r="N2658" s="58"/>
      <c r="Q2658" s="58"/>
      <c r="R2658" s="58"/>
    </row>
    <row r="2659" spans="8:18" ht="12.75">
      <c r="H2659" s="58"/>
      <c r="J2659" s="58"/>
      <c r="L2659" s="58"/>
      <c r="N2659" s="58"/>
      <c r="Q2659" s="58"/>
      <c r="R2659" s="58"/>
    </row>
    <row r="2660" spans="8:18" ht="12.75">
      <c r="H2660" s="58"/>
      <c r="J2660" s="58"/>
      <c r="L2660" s="58"/>
      <c r="N2660" s="58"/>
      <c r="Q2660" s="58"/>
      <c r="R2660" s="58"/>
    </row>
    <row r="2661" spans="8:18" ht="12.75">
      <c r="H2661" s="58"/>
      <c r="J2661" s="58"/>
      <c r="L2661" s="58"/>
      <c r="N2661" s="58"/>
      <c r="Q2661" s="58"/>
      <c r="R2661" s="58"/>
    </row>
    <row r="2662" spans="8:18" ht="12.75">
      <c r="H2662" s="58"/>
      <c r="J2662" s="58"/>
      <c r="L2662" s="58"/>
      <c r="N2662" s="58"/>
      <c r="Q2662" s="58"/>
      <c r="R2662" s="58"/>
    </row>
    <row r="2663" spans="8:18" ht="12.75">
      <c r="H2663" s="58"/>
      <c r="J2663" s="58"/>
      <c r="L2663" s="58"/>
      <c r="N2663" s="58"/>
      <c r="Q2663" s="58"/>
      <c r="R2663" s="58"/>
    </row>
    <row r="2664" spans="8:18" ht="12.75">
      <c r="H2664" s="58"/>
      <c r="J2664" s="58"/>
      <c r="L2664" s="58"/>
      <c r="N2664" s="58"/>
      <c r="Q2664" s="58"/>
      <c r="R2664" s="58"/>
    </row>
    <row r="2665" spans="8:18" ht="12.75">
      <c r="H2665" s="58"/>
      <c r="J2665" s="58"/>
      <c r="L2665" s="58"/>
      <c r="N2665" s="58"/>
      <c r="Q2665" s="58"/>
      <c r="R2665" s="58"/>
    </row>
    <row r="2666" spans="8:18" ht="12.75">
      <c r="H2666" s="58"/>
      <c r="J2666" s="58"/>
      <c r="L2666" s="58"/>
      <c r="N2666" s="58"/>
      <c r="Q2666" s="58"/>
      <c r="R2666" s="58"/>
    </row>
    <row r="2667" spans="8:18" ht="12.75">
      <c r="H2667" s="58"/>
      <c r="J2667" s="58"/>
      <c r="L2667" s="58"/>
      <c r="N2667" s="58"/>
      <c r="Q2667" s="58"/>
      <c r="R2667" s="58"/>
    </row>
    <row r="2668" spans="8:18" ht="12.75">
      <c r="H2668" s="58"/>
      <c r="J2668" s="58"/>
      <c r="L2668" s="58"/>
      <c r="N2668" s="58"/>
      <c r="Q2668" s="58"/>
      <c r="R2668" s="58"/>
    </row>
    <row r="2669" spans="8:18" ht="12.75">
      <c r="H2669" s="58"/>
      <c r="J2669" s="58"/>
      <c r="L2669" s="58"/>
      <c r="N2669" s="58"/>
      <c r="Q2669" s="58"/>
      <c r="R2669" s="58"/>
    </row>
    <row r="2670" spans="8:18" ht="12.75">
      <c r="H2670" s="58"/>
      <c r="J2670" s="58"/>
      <c r="L2670" s="58"/>
      <c r="N2670" s="58"/>
      <c r="Q2670" s="58"/>
      <c r="R2670" s="58"/>
    </row>
    <row r="2671" spans="8:18" ht="12.75">
      <c r="H2671" s="58"/>
      <c r="J2671" s="58"/>
      <c r="L2671" s="58"/>
      <c r="N2671" s="58"/>
      <c r="Q2671" s="58"/>
      <c r="R2671" s="58"/>
    </row>
    <row r="2672" spans="8:18" ht="12.75">
      <c r="H2672" s="58"/>
      <c r="J2672" s="58"/>
      <c r="L2672" s="58"/>
      <c r="N2672" s="58"/>
      <c r="Q2672" s="58"/>
      <c r="R2672" s="58"/>
    </row>
    <row r="2673" spans="8:18" ht="12.75">
      <c r="H2673" s="58"/>
      <c r="J2673" s="58"/>
      <c r="L2673" s="58"/>
      <c r="N2673" s="58"/>
      <c r="Q2673" s="58"/>
      <c r="R2673" s="58"/>
    </row>
    <row r="2674" spans="8:18" ht="12.75">
      <c r="H2674" s="58"/>
      <c r="J2674" s="58"/>
      <c r="L2674" s="58"/>
      <c r="N2674" s="58"/>
      <c r="Q2674" s="58"/>
      <c r="R2674" s="58"/>
    </row>
    <row r="2675" spans="8:18" ht="12.75">
      <c r="H2675" s="58"/>
      <c r="J2675" s="58"/>
      <c r="L2675" s="58"/>
      <c r="N2675" s="58"/>
      <c r="Q2675" s="58"/>
      <c r="R2675" s="58"/>
    </row>
    <row r="2676" spans="8:18" ht="12.75">
      <c r="H2676" s="58"/>
      <c r="J2676" s="58"/>
      <c r="L2676" s="58"/>
      <c r="N2676" s="58"/>
      <c r="Q2676" s="58"/>
      <c r="R2676" s="58"/>
    </row>
    <row r="2677" spans="8:18" ht="12.75">
      <c r="H2677" s="58"/>
      <c r="J2677" s="58"/>
      <c r="L2677" s="58"/>
      <c r="N2677" s="58"/>
      <c r="Q2677" s="58"/>
      <c r="R2677" s="58"/>
    </row>
    <row r="2678" spans="8:18" ht="12.75">
      <c r="H2678" s="58"/>
      <c r="J2678" s="58"/>
      <c r="L2678" s="58"/>
      <c r="N2678" s="58"/>
      <c r="Q2678" s="58"/>
      <c r="R2678" s="58"/>
    </row>
    <row r="2679" spans="8:18" ht="12.75">
      <c r="H2679" s="58"/>
      <c r="J2679" s="58"/>
      <c r="L2679" s="58"/>
      <c r="N2679" s="58"/>
      <c r="Q2679" s="58"/>
      <c r="R2679" s="58"/>
    </row>
    <row r="2680" spans="8:18" ht="12.75">
      <c r="H2680" s="58"/>
      <c r="J2680" s="58"/>
      <c r="L2680" s="58"/>
      <c r="N2680" s="58"/>
      <c r="Q2680" s="58"/>
      <c r="R2680" s="58"/>
    </row>
    <row r="2681" spans="8:18" ht="12.75">
      <c r="H2681" s="58"/>
      <c r="J2681" s="58"/>
      <c r="L2681" s="58"/>
      <c r="N2681" s="58"/>
      <c r="Q2681" s="58"/>
      <c r="R2681" s="58"/>
    </row>
    <row r="2682" spans="8:18" ht="12.75">
      <c r="H2682" s="58"/>
      <c r="J2682" s="58"/>
      <c r="L2682" s="58"/>
      <c r="N2682" s="58"/>
      <c r="Q2682" s="58"/>
      <c r="R2682" s="58"/>
    </row>
    <row r="2683" spans="8:18" ht="12.75">
      <c r="H2683" s="58"/>
      <c r="J2683" s="58"/>
      <c r="L2683" s="58"/>
      <c r="N2683" s="58"/>
      <c r="Q2683" s="58"/>
      <c r="R2683" s="58"/>
    </row>
    <row r="2684" spans="8:18" ht="12.75">
      <c r="H2684" s="58"/>
      <c r="J2684" s="58"/>
      <c r="L2684" s="58"/>
      <c r="N2684" s="58"/>
      <c r="Q2684" s="58"/>
      <c r="R2684" s="58"/>
    </row>
    <row r="2685" spans="8:18" ht="12.75">
      <c r="H2685" s="58"/>
      <c r="J2685" s="58"/>
      <c r="L2685" s="58"/>
      <c r="N2685" s="58"/>
      <c r="Q2685" s="58"/>
      <c r="R2685" s="58"/>
    </row>
    <row r="2686" spans="8:18" ht="12.75">
      <c r="H2686" s="58"/>
      <c r="J2686" s="58"/>
      <c r="L2686" s="58"/>
      <c r="N2686" s="58"/>
      <c r="Q2686" s="58"/>
      <c r="R2686" s="58"/>
    </row>
    <row r="2687" spans="8:18" ht="12.75">
      <c r="H2687" s="58"/>
      <c r="J2687" s="58"/>
      <c r="L2687" s="58"/>
      <c r="N2687" s="58"/>
      <c r="Q2687" s="58"/>
      <c r="R2687" s="58"/>
    </row>
    <row r="2688" spans="8:18" ht="12.75">
      <c r="H2688" s="58"/>
      <c r="J2688" s="58"/>
      <c r="L2688" s="58"/>
      <c r="N2688" s="58"/>
      <c r="Q2688" s="58"/>
      <c r="R2688" s="58"/>
    </row>
    <row r="2689" spans="8:18" ht="12.75">
      <c r="H2689" s="58"/>
      <c r="J2689" s="58"/>
      <c r="L2689" s="58"/>
      <c r="N2689" s="58"/>
      <c r="Q2689" s="58"/>
      <c r="R2689" s="58"/>
    </row>
    <row r="2690" spans="8:18" ht="12.75">
      <c r="H2690" s="58"/>
      <c r="J2690" s="58"/>
      <c r="L2690" s="58"/>
      <c r="N2690" s="58"/>
      <c r="Q2690" s="58"/>
      <c r="R2690" s="58"/>
    </row>
    <row r="2691" spans="8:18" ht="12.75">
      <c r="H2691" s="58"/>
      <c r="J2691" s="58"/>
      <c r="L2691" s="58"/>
      <c r="N2691" s="58"/>
      <c r="Q2691" s="58"/>
      <c r="R2691" s="58"/>
    </row>
    <row r="2692" spans="8:18" ht="12.75">
      <c r="H2692" s="58"/>
      <c r="J2692" s="58"/>
      <c r="L2692" s="58"/>
      <c r="N2692" s="58"/>
      <c r="Q2692" s="58"/>
      <c r="R2692" s="58"/>
    </row>
    <row r="2693" spans="8:18" ht="12.75">
      <c r="H2693" s="58"/>
      <c r="J2693" s="58"/>
      <c r="L2693" s="58"/>
      <c r="N2693" s="58"/>
      <c r="Q2693" s="58"/>
      <c r="R2693" s="58"/>
    </row>
    <row r="2694" spans="8:18" ht="12.75">
      <c r="H2694" s="58"/>
      <c r="J2694" s="58"/>
      <c r="L2694" s="58"/>
      <c r="N2694" s="58"/>
      <c r="Q2694" s="58"/>
      <c r="R2694" s="58"/>
    </row>
    <row r="2695" spans="8:18" ht="12.75">
      <c r="H2695" s="58"/>
      <c r="J2695" s="58"/>
      <c r="L2695" s="58"/>
      <c r="N2695" s="58"/>
      <c r="Q2695" s="58"/>
      <c r="R2695" s="58"/>
    </row>
    <row r="2696" spans="8:18" ht="12.75">
      <c r="H2696" s="58"/>
      <c r="J2696" s="58"/>
      <c r="L2696" s="58"/>
      <c r="N2696" s="58"/>
      <c r="Q2696" s="58"/>
      <c r="R2696" s="58"/>
    </row>
    <row r="2697" spans="8:18" ht="12.75">
      <c r="H2697" s="58"/>
      <c r="J2697" s="58"/>
      <c r="L2697" s="58"/>
      <c r="N2697" s="58"/>
      <c r="Q2697" s="58"/>
      <c r="R2697" s="58"/>
    </row>
    <row r="2698" spans="8:18" ht="12.75">
      <c r="H2698" s="58"/>
      <c r="J2698" s="58"/>
      <c r="L2698" s="58"/>
      <c r="N2698" s="58"/>
      <c r="Q2698" s="58"/>
      <c r="R2698" s="58"/>
    </row>
    <row r="2699" spans="8:18" ht="12.75">
      <c r="H2699" s="58"/>
      <c r="J2699" s="58"/>
      <c r="L2699" s="58"/>
      <c r="N2699" s="58"/>
      <c r="Q2699" s="58"/>
      <c r="R2699" s="58"/>
    </row>
    <row r="2700" spans="8:18" ht="12.75">
      <c r="H2700" s="58"/>
      <c r="J2700" s="58"/>
      <c r="L2700" s="58"/>
      <c r="N2700" s="58"/>
      <c r="Q2700" s="58"/>
      <c r="R2700" s="58"/>
    </row>
    <row r="2701" spans="8:18" ht="12.75">
      <c r="H2701" s="58"/>
      <c r="J2701" s="58"/>
      <c r="L2701" s="58"/>
      <c r="N2701" s="58"/>
      <c r="Q2701" s="58"/>
      <c r="R2701" s="58"/>
    </row>
    <row r="2702" spans="8:18" ht="12.75">
      <c r="H2702" s="58"/>
      <c r="J2702" s="58"/>
      <c r="L2702" s="58"/>
      <c r="N2702" s="58"/>
      <c r="Q2702" s="58"/>
      <c r="R2702" s="58"/>
    </row>
    <row r="2703" spans="8:18" ht="12.75">
      <c r="H2703" s="58"/>
      <c r="J2703" s="58"/>
      <c r="L2703" s="58"/>
      <c r="N2703" s="58"/>
      <c r="Q2703" s="58"/>
      <c r="R2703" s="58"/>
    </row>
    <row r="2704" spans="8:18" ht="12.75">
      <c r="H2704" s="58"/>
      <c r="J2704" s="58"/>
      <c r="L2704" s="58"/>
      <c r="N2704" s="58"/>
      <c r="Q2704" s="58"/>
      <c r="R2704" s="58"/>
    </row>
    <row r="2705" spans="8:18" ht="12.75">
      <c r="H2705" s="58"/>
      <c r="J2705" s="58"/>
      <c r="L2705" s="58"/>
      <c r="N2705" s="58"/>
      <c r="Q2705" s="58"/>
      <c r="R2705" s="58"/>
    </row>
    <row r="2706" spans="8:18" ht="12.75">
      <c r="H2706" s="58"/>
      <c r="J2706" s="58"/>
      <c r="L2706" s="58"/>
      <c r="N2706" s="58"/>
      <c r="Q2706" s="58"/>
      <c r="R2706" s="58"/>
    </row>
    <row r="2707" spans="8:18" ht="12.75">
      <c r="H2707" s="58"/>
      <c r="J2707" s="58"/>
      <c r="L2707" s="58"/>
      <c r="N2707" s="58"/>
      <c r="Q2707" s="58"/>
      <c r="R2707" s="58"/>
    </row>
    <row r="2708" spans="8:18" ht="12.75">
      <c r="H2708" s="58"/>
      <c r="J2708" s="58"/>
      <c r="L2708" s="58"/>
      <c r="N2708" s="58"/>
      <c r="Q2708" s="58"/>
      <c r="R2708" s="58"/>
    </row>
    <row r="2709" spans="8:18" ht="12.75">
      <c r="H2709" s="58"/>
      <c r="J2709" s="58"/>
      <c r="L2709" s="58"/>
      <c r="N2709" s="58"/>
      <c r="Q2709" s="58"/>
      <c r="R2709" s="58"/>
    </row>
    <row r="2710" spans="8:18" ht="12.75">
      <c r="H2710" s="58"/>
      <c r="J2710" s="58"/>
      <c r="L2710" s="58"/>
      <c r="N2710" s="58"/>
      <c r="Q2710" s="58"/>
      <c r="R2710" s="58"/>
    </row>
    <row r="2711" spans="8:18" ht="12.75">
      <c r="H2711" s="58"/>
      <c r="J2711" s="58"/>
      <c r="L2711" s="58"/>
      <c r="N2711" s="58"/>
      <c r="Q2711" s="58"/>
      <c r="R2711" s="58"/>
    </row>
    <row r="2712" spans="8:18" ht="12.75">
      <c r="H2712" s="58"/>
      <c r="J2712" s="58"/>
      <c r="L2712" s="58"/>
      <c r="N2712" s="58"/>
      <c r="Q2712" s="58"/>
      <c r="R2712" s="58"/>
    </row>
    <row r="2713" spans="8:18" ht="12.75">
      <c r="H2713" s="58"/>
      <c r="J2713" s="58"/>
      <c r="L2713" s="58"/>
      <c r="N2713" s="58"/>
      <c r="Q2713" s="58"/>
      <c r="R2713" s="58"/>
    </row>
    <row r="2714" spans="8:18" ht="12.75">
      <c r="H2714" s="58"/>
      <c r="J2714" s="58"/>
      <c r="L2714" s="58"/>
      <c r="N2714" s="58"/>
      <c r="Q2714" s="58"/>
      <c r="R2714" s="58"/>
    </row>
    <row r="2715" spans="8:18" ht="12.75">
      <c r="H2715" s="58"/>
      <c r="J2715" s="58"/>
      <c r="L2715" s="58"/>
      <c r="N2715" s="58"/>
      <c r="Q2715" s="58"/>
      <c r="R2715" s="58"/>
    </row>
    <row r="2716" spans="8:18" ht="12.75">
      <c r="H2716" s="58"/>
      <c r="J2716" s="58"/>
      <c r="L2716" s="58"/>
      <c r="N2716" s="58"/>
      <c r="Q2716" s="58"/>
      <c r="R2716" s="58"/>
    </row>
    <row r="2717" spans="8:18" ht="12.75">
      <c r="H2717" s="58"/>
      <c r="J2717" s="58"/>
      <c r="L2717" s="58"/>
      <c r="N2717" s="58"/>
      <c r="Q2717" s="58"/>
      <c r="R2717" s="58"/>
    </row>
    <row r="2718" spans="8:18" ht="12.75">
      <c r="H2718" s="58"/>
      <c r="J2718" s="58"/>
      <c r="L2718" s="58"/>
      <c r="N2718" s="58"/>
      <c r="Q2718" s="58"/>
      <c r="R2718" s="58"/>
    </row>
    <row r="2719" spans="8:18" ht="12.75">
      <c r="H2719" s="58"/>
      <c r="J2719" s="58"/>
      <c r="L2719" s="58"/>
      <c r="N2719" s="58"/>
      <c r="Q2719" s="58"/>
      <c r="R2719" s="58"/>
    </row>
    <row r="2720" spans="8:18" ht="12.75">
      <c r="H2720" s="58"/>
      <c r="J2720" s="58"/>
      <c r="L2720" s="58"/>
      <c r="N2720" s="58"/>
      <c r="Q2720" s="58"/>
      <c r="R2720" s="58"/>
    </row>
    <row r="2721" spans="8:18" ht="12.75">
      <c r="H2721" s="58"/>
      <c r="J2721" s="58"/>
      <c r="L2721" s="58"/>
      <c r="N2721" s="58"/>
      <c r="Q2721" s="58"/>
      <c r="R2721" s="58"/>
    </row>
    <row r="2722" spans="8:18" ht="12.75">
      <c r="H2722" s="58"/>
      <c r="J2722" s="58"/>
      <c r="L2722" s="58"/>
      <c r="N2722" s="58"/>
      <c r="Q2722" s="58"/>
      <c r="R2722" s="58"/>
    </row>
    <row r="2723" spans="8:18" ht="12.75">
      <c r="H2723" s="58"/>
      <c r="J2723" s="58"/>
      <c r="L2723" s="58"/>
      <c r="N2723" s="58"/>
      <c r="Q2723" s="58"/>
      <c r="R2723" s="58"/>
    </row>
    <row r="2724" spans="8:18" ht="12.75">
      <c r="H2724" s="58"/>
      <c r="J2724" s="58"/>
      <c r="L2724" s="58"/>
      <c r="N2724" s="58"/>
      <c r="Q2724" s="58"/>
      <c r="R2724" s="58"/>
    </row>
    <row r="2725" spans="8:18" ht="12.75">
      <c r="H2725" s="58"/>
      <c r="J2725" s="58"/>
      <c r="L2725" s="58"/>
      <c r="N2725" s="58"/>
      <c r="Q2725" s="58"/>
      <c r="R2725" s="58"/>
    </row>
    <row r="2726" spans="8:18" ht="12.75">
      <c r="H2726" s="58"/>
      <c r="J2726" s="58"/>
      <c r="L2726" s="58"/>
      <c r="N2726" s="58"/>
      <c r="Q2726" s="58"/>
      <c r="R2726" s="58"/>
    </row>
    <row r="2727" spans="8:18" ht="12.75">
      <c r="H2727" s="58"/>
      <c r="J2727" s="58"/>
      <c r="L2727" s="58"/>
      <c r="N2727" s="58"/>
      <c r="Q2727" s="58"/>
      <c r="R2727" s="58"/>
    </row>
    <row r="2728" spans="8:18" ht="12.75">
      <c r="H2728" s="58"/>
      <c r="J2728" s="58"/>
      <c r="L2728" s="58"/>
      <c r="N2728" s="58"/>
      <c r="Q2728" s="58"/>
      <c r="R2728" s="58"/>
    </row>
    <row r="2729" spans="8:18" ht="12.75">
      <c r="H2729" s="58"/>
      <c r="J2729" s="58"/>
      <c r="L2729" s="58"/>
      <c r="N2729" s="58"/>
      <c r="Q2729" s="58"/>
      <c r="R2729" s="58"/>
    </row>
    <row r="2730" spans="8:18" ht="12.75">
      <c r="H2730" s="58"/>
      <c r="J2730" s="58"/>
      <c r="L2730" s="58"/>
      <c r="N2730" s="58"/>
      <c r="Q2730" s="58"/>
      <c r="R2730" s="58"/>
    </row>
    <row r="2731" spans="8:18" ht="12.75">
      <c r="H2731" s="58"/>
      <c r="J2731" s="58"/>
      <c r="L2731" s="58"/>
      <c r="N2731" s="58"/>
      <c r="Q2731" s="58"/>
      <c r="R2731" s="58"/>
    </row>
    <row r="2732" spans="8:18" ht="12.75">
      <c r="H2732" s="58"/>
      <c r="J2732" s="58"/>
      <c r="L2732" s="58"/>
      <c r="N2732" s="58"/>
      <c r="Q2732" s="58"/>
      <c r="R2732" s="58"/>
    </row>
    <row r="2733" spans="8:18" ht="12.75">
      <c r="H2733" s="58"/>
      <c r="J2733" s="58"/>
      <c r="L2733" s="58"/>
      <c r="N2733" s="58"/>
      <c r="Q2733" s="58"/>
      <c r="R2733" s="58"/>
    </row>
    <row r="2734" spans="8:18" ht="12.75">
      <c r="H2734" s="58"/>
      <c r="J2734" s="58"/>
      <c r="L2734" s="58"/>
      <c r="N2734" s="58"/>
      <c r="Q2734" s="58"/>
      <c r="R2734" s="58"/>
    </row>
    <row r="2735" spans="8:18" ht="12.75">
      <c r="H2735" s="58"/>
      <c r="J2735" s="58"/>
      <c r="L2735" s="58"/>
      <c r="N2735" s="58"/>
      <c r="Q2735" s="58"/>
      <c r="R2735" s="58"/>
    </row>
    <row r="2736" spans="8:18" ht="12.75">
      <c r="H2736" s="58"/>
      <c r="J2736" s="58"/>
      <c r="L2736" s="58"/>
      <c r="N2736" s="58"/>
      <c r="Q2736" s="58"/>
      <c r="R2736" s="58"/>
    </row>
    <row r="2737" spans="8:18" ht="12.75">
      <c r="H2737" s="58"/>
      <c r="J2737" s="58"/>
      <c r="L2737" s="58"/>
      <c r="N2737" s="58"/>
      <c r="Q2737" s="58"/>
      <c r="R2737" s="58"/>
    </row>
    <row r="2738" spans="8:18" ht="12.75">
      <c r="H2738" s="58"/>
      <c r="J2738" s="58"/>
      <c r="L2738" s="58"/>
      <c r="N2738" s="58"/>
      <c r="Q2738" s="58"/>
      <c r="R2738" s="58"/>
    </row>
    <row r="2739" spans="8:18" ht="12.75">
      <c r="H2739" s="58"/>
      <c r="J2739" s="58"/>
      <c r="L2739" s="58"/>
      <c r="N2739" s="58"/>
      <c r="Q2739" s="58"/>
      <c r="R2739" s="58"/>
    </row>
    <row r="2740" spans="8:18" ht="12.75">
      <c r="H2740" s="58"/>
      <c r="J2740" s="58"/>
      <c r="L2740" s="58"/>
      <c r="N2740" s="58"/>
      <c r="Q2740" s="58"/>
      <c r="R2740" s="58"/>
    </row>
    <row r="2741" spans="8:18" ht="12.75">
      <c r="H2741" s="58"/>
      <c r="J2741" s="58"/>
      <c r="L2741" s="58"/>
      <c r="N2741" s="58"/>
      <c r="Q2741" s="58"/>
      <c r="R2741" s="58"/>
    </row>
    <row r="2742" spans="8:18" ht="12.75">
      <c r="H2742" s="58"/>
      <c r="J2742" s="58"/>
      <c r="L2742" s="58"/>
      <c r="N2742" s="58"/>
      <c r="Q2742" s="58"/>
      <c r="R2742" s="58"/>
    </row>
    <row r="2743" spans="8:18" ht="12.75">
      <c r="H2743" s="58"/>
      <c r="J2743" s="58"/>
      <c r="L2743" s="58"/>
      <c r="N2743" s="58"/>
      <c r="Q2743" s="58"/>
      <c r="R2743" s="58"/>
    </row>
    <row r="2744" spans="8:18" ht="12.75">
      <c r="H2744" s="58"/>
      <c r="J2744" s="58"/>
      <c r="L2744" s="58"/>
      <c r="N2744" s="58"/>
      <c r="Q2744" s="58"/>
      <c r="R2744" s="58"/>
    </row>
    <row r="2745" spans="8:18" ht="12.75">
      <c r="H2745" s="58"/>
      <c r="J2745" s="58"/>
      <c r="L2745" s="58"/>
      <c r="N2745" s="58"/>
      <c r="Q2745" s="58"/>
      <c r="R2745" s="58"/>
    </row>
    <row r="2746" spans="8:18" ht="12.75">
      <c r="H2746" s="58"/>
      <c r="J2746" s="58"/>
      <c r="L2746" s="58"/>
      <c r="N2746" s="58"/>
      <c r="Q2746" s="58"/>
      <c r="R2746" s="58"/>
    </row>
    <row r="2747" spans="8:18" ht="12.75">
      <c r="H2747" s="58"/>
      <c r="J2747" s="58"/>
      <c r="L2747" s="58"/>
      <c r="N2747" s="58"/>
      <c r="Q2747" s="58"/>
      <c r="R2747" s="58"/>
    </row>
    <row r="2748" spans="8:18" ht="12.75">
      <c r="H2748" s="58"/>
      <c r="J2748" s="58"/>
      <c r="L2748" s="58"/>
      <c r="N2748" s="58"/>
      <c r="Q2748" s="58"/>
      <c r="R2748" s="58"/>
    </row>
    <row r="2749" spans="8:18" ht="12.75">
      <c r="H2749" s="58"/>
      <c r="J2749" s="58"/>
      <c r="L2749" s="58"/>
      <c r="N2749" s="58"/>
      <c r="Q2749" s="58"/>
      <c r="R2749" s="58"/>
    </row>
    <row r="2750" spans="8:18" ht="12.75">
      <c r="H2750" s="58"/>
      <c r="J2750" s="58"/>
      <c r="L2750" s="58"/>
      <c r="N2750" s="58"/>
      <c r="Q2750" s="58"/>
      <c r="R2750" s="58"/>
    </row>
    <row r="2751" spans="8:18" ht="12.75">
      <c r="H2751" s="58"/>
      <c r="J2751" s="58"/>
      <c r="L2751" s="58"/>
      <c r="N2751" s="58"/>
      <c r="Q2751" s="58"/>
      <c r="R2751" s="58"/>
    </row>
    <row r="2752" spans="8:18" ht="12.75">
      <c r="H2752" s="58"/>
      <c r="J2752" s="58"/>
      <c r="L2752" s="58"/>
      <c r="N2752" s="58"/>
      <c r="Q2752" s="58"/>
      <c r="R2752" s="58"/>
    </row>
    <row r="2753" spans="8:18" ht="12.75">
      <c r="H2753" s="58"/>
      <c r="J2753" s="58"/>
      <c r="L2753" s="58"/>
      <c r="N2753" s="58"/>
      <c r="Q2753" s="58"/>
      <c r="R2753" s="58"/>
    </row>
    <row r="2754" spans="8:18" ht="12.75">
      <c r="H2754" s="58"/>
      <c r="J2754" s="58"/>
      <c r="L2754" s="58"/>
      <c r="N2754" s="58"/>
      <c r="Q2754" s="58"/>
      <c r="R2754" s="58"/>
    </row>
    <row r="2755" spans="8:18" ht="12.75">
      <c r="H2755" s="58"/>
      <c r="J2755" s="58"/>
      <c r="L2755" s="58"/>
      <c r="N2755" s="58"/>
      <c r="Q2755" s="58"/>
      <c r="R2755" s="58"/>
    </row>
    <row r="2756" spans="8:18" ht="12.75">
      <c r="H2756" s="58"/>
      <c r="J2756" s="58"/>
      <c r="L2756" s="58"/>
      <c r="N2756" s="58"/>
      <c r="Q2756" s="58"/>
      <c r="R2756" s="58"/>
    </row>
    <row r="2757" spans="8:18" ht="12.75">
      <c r="H2757" s="58"/>
      <c r="J2757" s="58"/>
      <c r="L2757" s="58"/>
      <c r="N2757" s="58"/>
      <c r="Q2757" s="58"/>
      <c r="R2757" s="58"/>
    </row>
    <row r="2758" spans="8:18" ht="12.75">
      <c r="H2758" s="58"/>
      <c r="J2758" s="58"/>
      <c r="L2758" s="58"/>
      <c r="N2758" s="58"/>
      <c r="Q2758" s="58"/>
      <c r="R2758" s="58"/>
    </row>
    <row r="2759" spans="8:18" ht="12.75">
      <c r="H2759" s="58"/>
      <c r="J2759" s="58"/>
      <c r="L2759" s="58"/>
      <c r="N2759" s="58"/>
      <c r="Q2759" s="58"/>
      <c r="R2759" s="58"/>
    </row>
    <row r="2760" spans="8:18" ht="12.75">
      <c r="H2760" s="58"/>
      <c r="J2760" s="58"/>
      <c r="L2760" s="58"/>
      <c r="N2760" s="58"/>
      <c r="Q2760" s="58"/>
      <c r="R2760" s="58"/>
    </row>
    <row r="2761" spans="8:18" ht="12.75">
      <c r="H2761" s="58"/>
      <c r="J2761" s="58"/>
      <c r="L2761" s="58"/>
      <c r="N2761" s="58"/>
      <c r="Q2761" s="58"/>
      <c r="R2761" s="58"/>
    </row>
    <row r="2762" spans="8:18" ht="12.75">
      <c r="H2762" s="58"/>
      <c r="J2762" s="58"/>
      <c r="L2762" s="58"/>
      <c r="N2762" s="58"/>
      <c r="Q2762" s="58"/>
      <c r="R2762" s="58"/>
    </row>
    <row r="2763" spans="8:18" ht="12.75">
      <c r="H2763" s="58"/>
      <c r="J2763" s="58"/>
      <c r="L2763" s="58"/>
      <c r="N2763" s="58"/>
      <c r="Q2763" s="58"/>
      <c r="R2763" s="58"/>
    </row>
    <row r="2764" spans="8:18" ht="12.75">
      <c r="H2764" s="58"/>
      <c r="J2764" s="58"/>
      <c r="L2764" s="58"/>
      <c r="N2764" s="58"/>
      <c r="Q2764" s="58"/>
      <c r="R2764" s="58"/>
    </row>
    <row r="2765" spans="8:18" ht="12.75">
      <c r="H2765" s="58"/>
      <c r="J2765" s="58"/>
      <c r="L2765" s="58"/>
      <c r="N2765" s="58"/>
      <c r="Q2765" s="58"/>
      <c r="R2765" s="58"/>
    </row>
    <row r="2766" spans="8:18" ht="12.75">
      <c r="H2766" s="58"/>
      <c r="J2766" s="58"/>
      <c r="L2766" s="58"/>
      <c r="N2766" s="58"/>
      <c r="Q2766" s="58"/>
      <c r="R2766" s="58"/>
    </row>
    <row r="2767" spans="8:18" ht="12.75">
      <c r="H2767" s="58"/>
      <c r="J2767" s="58"/>
      <c r="L2767" s="58"/>
      <c r="N2767" s="58"/>
      <c r="Q2767" s="58"/>
      <c r="R2767" s="58"/>
    </row>
    <row r="2768" spans="8:18" ht="12.75">
      <c r="H2768" s="58"/>
      <c r="J2768" s="58"/>
      <c r="L2768" s="58"/>
      <c r="N2768" s="58"/>
      <c r="Q2768" s="58"/>
      <c r="R2768" s="58"/>
    </row>
    <row r="2769" spans="8:18" ht="12.75">
      <c r="H2769" s="58"/>
      <c r="J2769" s="58"/>
      <c r="L2769" s="58"/>
      <c r="N2769" s="58"/>
      <c r="Q2769" s="58"/>
      <c r="R2769" s="58"/>
    </row>
    <row r="2770" spans="8:18" ht="12.75">
      <c r="H2770" s="58"/>
      <c r="J2770" s="58"/>
      <c r="L2770" s="58"/>
      <c r="N2770" s="58"/>
      <c r="Q2770" s="58"/>
      <c r="R2770" s="58"/>
    </row>
    <row r="2771" spans="8:18" ht="12.75">
      <c r="H2771" s="58"/>
      <c r="J2771" s="58"/>
      <c r="L2771" s="58"/>
      <c r="N2771" s="58"/>
      <c r="Q2771" s="58"/>
      <c r="R2771" s="58"/>
    </row>
    <row r="2772" spans="8:18" ht="12.75">
      <c r="H2772" s="58"/>
      <c r="J2772" s="58"/>
      <c r="L2772" s="58"/>
      <c r="N2772" s="58"/>
      <c r="Q2772" s="58"/>
      <c r="R2772" s="58"/>
    </row>
    <row r="2773" spans="8:18" ht="12.75">
      <c r="H2773" s="58"/>
      <c r="J2773" s="58"/>
      <c r="L2773" s="58"/>
      <c r="N2773" s="58"/>
      <c r="Q2773" s="58"/>
      <c r="R2773" s="58"/>
    </row>
    <row r="2774" spans="8:18" ht="12.75">
      <c r="H2774" s="58"/>
      <c r="J2774" s="58"/>
      <c r="L2774" s="58"/>
      <c r="N2774" s="58"/>
      <c r="Q2774" s="58"/>
      <c r="R2774" s="58"/>
    </row>
    <row r="2775" spans="8:18" ht="12.75">
      <c r="H2775" s="58"/>
      <c r="J2775" s="58"/>
      <c r="L2775" s="58"/>
      <c r="N2775" s="58"/>
      <c r="Q2775" s="58"/>
      <c r="R2775" s="58"/>
    </row>
    <row r="2776" spans="8:18" ht="12.75">
      <c r="H2776" s="58"/>
      <c r="J2776" s="58"/>
      <c r="L2776" s="58"/>
      <c r="N2776" s="58"/>
      <c r="Q2776" s="58"/>
      <c r="R2776" s="58"/>
    </row>
    <row r="2777" spans="8:18" ht="12.75">
      <c r="H2777" s="58"/>
      <c r="J2777" s="58"/>
      <c r="L2777" s="58"/>
      <c r="N2777" s="58"/>
      <c r="Q2777" s="58"/>
      <c r="R2777" s="58"/>
    </row>
    <row r="2778" spans="8:18" ht="12.75">
      <c r="H2778" s="58"/>
      <c r="J2778" s="58"/>
      <c r="L2778" s="58"/>
      <c r="N2778" s="58"/>
      <c r="Q2778" s="58"/>
      <c r="R2778" s="58"/>
    </row>
    <row r="2779" spans="8:18" ht="12.75">
      <c r="H2779" s="58"/>
      <c r="J2779" s="58"/>
      <c r="L2779" s="58"/>
      <c r="N2779" s="58"/>
      <c r="Q2779" s="58"/>
      <c r="R2779" s="58"/>
    </row>
    <row r="2780" spans="8:18" ht="12.75">
      <c r="H2780" s="58"/>
      <c r="J2780" s="58"/>
      <c r="L2780" s="58"/>
      <c r="N2780" s="58"/>
      <c r="Q2780" s="58"/>
      <c r="R2780" s="58"/>
    </row>
    <row r="2781" spans="8:18" ht="12.75">
      <c r="H2781" s="58"/>
      <c r="J2781" s="58"/>
      <c r="L2781" s="58"/>
      <c r="N2781" s="58"/>
      <c r="Q2781" s="58"/>
      <c r="R2781" s="58"/>
    </row>
    <row r="2782" spans="8:18" ht="12.75">
      <c r="H2782" s="58"/>
      <c r="J2782" s="58"/>
      <c r="L2782" s="58"/>
      <c r="N2782" s="58"/>
      <c r="Q2782" s="58"/>
      <c r="R2782" s="58"/>
    </row>
    <row r="2783" spans="8:18" ht="12.75">
      <c r="H2783" s="58"/>
      <c r="J2783" s="58"/>
      <c r="L2783" s="58"/>
      <c r="N2783" s="58"/>
      <c r="Q2783" s="58"/>
      <c r="R2783" s="58"/>
    </row>
    <row r="2784" spans="8:18" ht="12.75">
      <c r="H2784" s="58"/>
      <c r="J2784" s="58"/>
      <c r="L2784" s="58"/>
      <c r="N2784" s="58"/>
      <c r="Q2784" s="58"/>
      <c r="R2784" s="58"/>
    </row>
    <row r="2785" spans="8:18" ht="12.75">
      <c r="H2785" s="58"/>
      <c r="J2785" s="58"/>
      <c r="L2785" s="58"/>
      <c r="N2785" s="58"/>
      <c r="Q2785" s="58"/>
      <c r="R2785" s="58"/>
    </row>
    <row r="2786" spans="8:18" ht="12.75">
      <c r="H2786" s="58"/>
      <c r="J2786" s="58"/>
      <c r="L2786" s="58"/>
      <c r="N2786" s="58"/>
      <c r="Q2786" s="58"/>
      <c r="R2786" s="58"/>
    </row>
    <row r="2787" spans="8:18" ht="12.75">
      <c r="H2787" s="58"/>
      <c r="J2787" s="58"/>
      <c r="L2787" s="58"/>
      <c r="N2787" s="58"/>
      <c r="Q2787" s="58"/>
      <c r="R2787" s="58"/>
    </row>
    <row r="2788" spans="8:18" ht="12.75">
      <c r="H2788" s="58"/>
      <c r="J2788" s="58"/>
      <c r="L2788" s="58"/>
      <c r="N2788" s="58"/>
      <c r="Q2788" s="58"/>
      <c r="R2788" s="58"/>
    </row>
    <row r="2789" spans="8:18" ht="12.75">
      <c r="H2789" s="58"/>
      <c r="J2789" s="58"/>
      <c r="L2789" s="58"/>
      <c r="N2789" s="58"/>
      <c r="Q2789" s="58"/>
      <c r="R2789" s="58"/>
    </row>
    <row r="2790" spans="8:18" ht="12.75">
      <c r="H2790" s="58"/>
      <c r="J2790" s="58"/>
      <c r="L2790" s="58"/>
      <c r="N2790" s="58"/>
      <c r="Q2790" s="58"/>
      <c r="R2790" s="58"/>
    </row>
    <row r="2791" spans="8:18" ht="12.75">
      <c r="H2791" s="58"/>
      <c r="J2791" s="58"/>
      <c r="L2791" s="58"/>
      <c r="N2791" s="58"/>
      <c r="Q2791" s="58"/>
      <c r="R2791" s="58"/>
    </row>
    <row r="2792" spans="8:18" ht="12.75">
      <c r="H2792" s="58"/>
      <c r="J2792" s="58"/>
      <c r="L2792" s="58"/>
      <c r="N2792" s="58"/>
      <c r="Q2792" s="58"/>
      <c r="R2792" s="58"/>
    </row>
    <row r="2793" spans="8:18" ht="12.75">
      <c r="H2793" s="58"/>
      <c r="J2793" s="58"/>
      <c r="L2793" s="58"/>
      <c r="N2793" s="58"/>
      <c r="Q2793" s="58"/>
      <c r="R2793" s="58"/>
    </row>
    <row r="2794" spans="8:18" ht="12.75">
      <c r="H2794" s="58"/>
      <c r="J2794" s="58"/>
      <c r="L2794" s="58"/>
      <c r="N2794" s="58"/>
      <c r="Q2794" s="58"/>
      <c r="R2794" s="58"/>
    </row>
    <row r="2795" spans="8:18" ht="12.75">
      <c r="H2795" s="58"/>
      <c r="J2795" s="58"/>
      <c r="L2795" s="58"/>
      <c r="N2795" s="58"/>
      <c r="Q2795" s="58"/>
      <c r="R2795" s="58"/>
    </row>
    <row r="2796" spans="8:18" ht="12.75">
      <c r="H2796" s="58"/>
      <c r="J2796" s="58"/>
      <c r="L2796" s="58"/>
      <c r="N2796" s="58"/>
      <c r="Q2796" s="58"/>
      <c r="R2796" s="58"/>
    </row>
    <row r="2797" spans="8:18" ht="12.75">
      <c r="H2797" s="58"/>
      <c r="J2797" s="58"/>
      <c r="L2797" s="58"/>
      <c r="N2797" s="58"/>
      <c r="Q2797" s="58"/>
      <c r="R2797" s="58"/>
    </row>
    <row r="2798" spans="8:18" ht="12.75">
      <c r="H2798" s="58"/>
      <c r="J2798" s="58"/>
      <c r="L2798" s="58"/>
      <c r="N2798" s="58"/>
      <c r="Q2798" s="58"/>
      <c r="R2798" s="58"/>
    </row>
    <row r="2799" spans="8:18" ht="12.75">
      <c r="H2799" s="58"/>
      <c r="J2799" s="58"/>
      <c r="L2799" s="58"/>
      <c r="N2799" s="58"/>
      <c r="Q2799" s="58"/>
      <c r="R2799" s="58"/>
    </row>
    <row r="2800" spans="8:18" ht="12.75">
      <c r="H2800" s="58"/>
      <c r="J2800" s="58"/>
      <c r="L2800" s="58"/>
      <c r="N2800" s="58"/>
      <c r="Q2800" s="58"/>
      <c r="R2800" s="58"/>
    </row>
    <row r="2801" spans="8:18" ht="12.75">
      <c r="H2801" s="58"/>
      <c r="J2801" s="58"/>
      <c r="L2801" s="58"/>
      <c r="N2801" s="58"/>
      <c r="Q2801" s="58"/>
      <c r="R2801" s="58"/>
    </row>
    <row r="2802" spans="8:18" ht="12.75">
      <c r="H2802" s="58"/>
      <c r="J2802" s="58"/>
      <c r="L2802" s="58"/>
      <c r="N2802" s="58"/>
      <c r="Q2802" s="58"/>
      <c r="R2802" s="58"/>
    </row>
    <row r="2803" spans="8:18" ht="12.75">
      <c r="H2803" s="58"/>
      <c r="J2803" s="58"/>
      <c r="L2803" s="58"/>
      <c r="N2803" s="58"/>
      <c r="Q2803" s="58"/>
      <c r="R2803" s="58"/>
    </row>
    <row r="2804" spans="8:18" ht="12.75">
      <c r="H2804" s="58"/>
      <c r="J2804" s="58"/>
      <c r="L2804" s="58"/>
      <c r="N2804" s="58"/>
      <c r="Q2804" s="58"/>
      <c r="R2804" s="58"/>
    </row>
    <row r="2805" spans="8:18" ht="12.75">
      <c r="H2805" s="58"/>
      <c r="J2805" s="58"/>
      <c r="L2805" s="58"/>
      <c r="N2805" s="58"/>
      <c r="Q2805" s="58"/>
      <c r="R2805" s="58"/>
    </row>
    <row r="2806" spans="8:18" ht="12.75">
      <c r="H2806" s="58"/>
      <c r="J2806" s="58"/>
      <c r="L2806" s="58"/>
      <c r="N2806" s="58"/>
      <c r="Q2806" s="58"/>
      <c r="R2806" s="58"/>
    </row>
    <row r="2807" spans="8:18" ht="12.75">
      <c r="H2807" s="58"/>
      <c r="J2807" s="58"/>
      <c r="L2807" s="58"/>
      <c r="N2807" s="58"/>
      <c r="Q2807" s="58"/>
      <c r="R2807" s="58"/>
    </row>
    <row r="2808" spans="8:18" ht="12.75">
      <c r="H2808" s="58"/>
      <c r="J2808" s="58"/>
      <c r="L2808" s="58"/>
      <c r="N2808" s="58"/>
      <c r="Q2808" s="58"/>
      <c r="R2808" s="58"/>
    </row>
    <row r="2809" spans="8:18" ht="12.75">
      <c r="H2809" s="58"/>
      <c r="J2809" s="58"/>
      <c r="L2809" s="58"/>
      <c r="N2809" s="58"/>
      <c r="Q2809" s="58"/>
      <c r="R2809" s="58"/>
    </row>
    <row r="2810" spans="8:18" ht="12.75">
      <c r="H2810" s="58"/>
      <c r="J2810" s="58"/>
      <c r="L2810" s="58"/>
      <c r="N2810" s="58"/>
      <c r="Q2810" s="58"/>
      <c r="R2810" s="58"/>
    </row>
    <row r="2811" spans="8:18" ht="12.75">
      <c r="H2811" s="58"/>
      <c r="J2811" s="58"/>
      <c r="L2811" s="58"/>
      <c r="N2811" s="58"/>
      <c r="Q2811" s="58"/>
      <c r="R2811" s="58"/>
    </row>
    <row r="2812" spans="8:18" ht="12.75">
      <c r="H2812" s="58"/>
      <c r="J2812" s="58"/>
      <c r="L2812" s="58"/>
      <c r="N2812" s="58"/>
      <c r="Q2812" s="58"/>
      <c r="R2812" s="58"/>
    </row>
    <row r="2813" spans="8:18" ht="12.75">
      <c r="H2813" s="58"/>
      <c r="J2813" s="58"/>
      <c r="L2813" s="58"/>
      <c r="N2813" s="58"/>
      <c r="Q2813" s="58"/>
      <c r="R2813" s="58"/>
    </row>
    <row r="2814" spans="8:18" ht="12.75">
      <c r="H2814" s="58"/>
      <c r="J2814" s="58"/>
      <c r="L2814" s="58"/>
      <c r="N2814" s="58"/>
      <c r="Q2814" s="58"/>
      <c r="R2814" s="58"/>
    </row>
    <row r="2815" spans="8:18" ht="12.75">
      <c r="H2815" s="58"/>
      <c r="J2815" s="58"/>
      <c r="L2815" s="58"/>
      <c r="N2815" s="58"/>
      <c r="Q2815" s="58"/>
      <c r="R2815" s="58"/>
    </row>
    <row r="2816" spans="8:18" ht="12.75">
      <c r="H2816" s="58"/>
      <c r="J2816" s="58"/>
      <c r="L2816" s="58"/>
      <c r="N2816" s="58"/>
      <c r="Q2816" s="58"/>
      <c r="R2816" s="58"/>
    </row>
    <row r="2817" spans="8:18" ht="12.75">
      <c r="H2817" s="58"/>
      <c r="J2817" s="58"/>
      <c r="L2817" s="58"/>
      <c r="N2817" s="58"/>
      <c r="Q2817" s="58"/>
      <c r="R2817" s="58"/>
    </row>
    <row r="2818" spans="8:18" ht="12.75">
      <c r="H2818" s="58"/>
      <c r="J2818" s="58"/>
      <c r="L2818" s="58"/>
      <c r="N2818" s="58"/>
      <c r="Q2818" s="58"/>
      <c r="R2818" s="58"/>
    </row>
    <row r="2819" spans="8:18" ht="12.75">
      <c r="H2819" s="58"/>
      <c r="J2819" s="58"/>
      <c r="L2819" s="58"/>
      <c r="N2819" s="58"/>
      <c r="Q2819" s="58"/>
      <c r="R2819" s="58"/>
    </row>
    <row r="2820" spans="8:18" ht="12.75">
      <c r="H2820" s="58"/>
      <c r="J2820" s="58"/>
      <c r="L2820" s="58"/>
      <c r="N2820" s="58"/>
      <c r="Q2820" s="58"/>
      <c r="R2820" s="58"/>
    </row>
    <row r="2821" spans="8:18" ht="12.75">
      <c r="H2821" s="58"/>
      <c r="J2821" s="58"/>
      <c r="L2821" s="58"/>
      <c r="N2821" s="58"/>
      <c r="Q2821" s="58"/>
      <c r="R2821" s="58"/>
    </row>
    <row r="2822" spans="8:18" ht="12.75">
      <c r="H2822" s="58"/>
      <c r="J2822" s="58"/>
      <c r="L2822" s="58"/>
      <c r="N2822" s="58"/>
      <c r="Q2822" s="58"/>
      <c r="R2822" s="58"/>
    </row>
    <row r="2823" spans="8:18" ht="12.75">
      <c r="H2823" s="58"/>
      <c r="J2823" s="58"/>
      <c r="L2823" s="58"/>
      <c r="N2823" s="58"/>
      <c r="Q2823" s="58"/>
      <c r="R2823" s="58"/>
    </row>
    <row r="2824" spans="8:18" ht="12.75">
      <c r="H2824" s="58"/>
      <c r="J2824" s="58"/>
      <c r="L2824" s="58"/>
      <c r="N2824" s="58"/>
      <c r="Q2824" s="58"/>
      <c r="R2824" s="58"/>
    </row>
    <row r="2825" spans="8:18" ht="12.75">
      <c r="H2825" s="58"/>
      <c r="J2825" s="58"/>
      <c r="L2825" s="58"/>
      <c r="N2825" s="58"/>
      <c r="Q2825" s="58"/>
      <c r="R2825" s="58"/>
    </row>
    <row r="2826" spans="8:18" ht="12.75">
      <c r="H2826" s="58"/>
      <c r="J2826" s="58"/>
      <c r="L2826" s="58"/>
      <c r="N2826" s="58"/>
      <c r="Q2826" s="58"/>
      <c r="R2826" s="58"/>
    </row>
    <row r="2827" spans="8:18" ht="12.75">
      <c r="H2827" s="58"/>
      <c r="J2827" s="58"/>
      <c r="L2827" s="58"/>
      <c r="N2827" s="58"/>
      <c r="Q2827" s="58"/>
      <c r="R2827" s="58"/>
    </row>
    <row r="2828" spans="8:18" ht="12.75">
      <c r="H2828" s="58"/>
      <c r="J2828" s="58"/>
      <c r="L2828" s="58"/>
      <c r="N2828" s="58"/>
      <c r="Q2828" s="58"/>
      <c r="R2828" s="58"/>
    </row>
    <row r="2829" spans="8:18" ht="12.75">
      <c r="H2829" s="58"/>
      <c r="J2829" s="58"/>
      <c r="L2829" s="58"/>
      <c r="N2829" s="58"/>
      <c r="Q2829" s="58"/>
      <c r="R2829" s="58"/>
    </row>
    <row r="2830" spans="8:18" ht="12.75">
      <c r="H2830" s="58"/>
      <c r="J2830" s="58"/>
      <c r="L2830" s="58"/>
      <c r="N2830" s="58"/>
      <c r="Q2830" s="58"/>
      <c r="R2830" s="58"/>
    </row>
    <row r="2831" spans="8:18" ht="12.75">
      <c r="H2831" s="58"/>
      <c r="J2831" s="58"/>
      <c r="L2831" s="58"/>
      <c r="N2831" s="58"/>
      <c r="Q2831" s="58"/>
      <c r="R2831" s="58"/>
    </row>
    <row r="2832" spans="8:18" ht="12.75">
      <c r="H2832" s="58"/>
      <c r="J2832" s="58"/>
      <c r="L2832" s="58"/>
      <c r="N2832" s="58"/>
      <c r="Q2832" s="58"/>
      <c r="R2832" s="58"/>
    </row>
    <row r="2833" spans="8:18" ht="12.75">
      <c r="H2833" s="58"/>
      <c r="J2833" s="58"/>
      <c r="L2833" s="58"/>
      <c r="N2833" s="58"/>
      <c r="Q2833" s="58"/>
      <c r="R2833" s="58"/>
    </row>
    <row r="2834" spans="8:18" ht="12.75">
      <c r="H2834" s="58"/>
      <c r="J2834" s="58"/>
      <c r="L2834" s="58"/>
      <c r="N2834" s="58"/>
      <c r="Q2834" s="58"/>
      <c r="R2834" s="58"/>
    </row>
    <row r="2835" spans="8:18" ht="12.75">
      <c r="H2835" s="58"/>
      <c r="J2835" s="58"/>
      <c r="L2835" s="58"/>
      <c r="N2835" s="58"/>
      <c r="Q2835" s="58"/>
      <c r="R2835" s="58"/>
    </row>
    <row r="2836" spans="8:18" ht="12.75">
      <c r="H2836" s="58"/>
      <c r="J2836" s="58"/>
      <c r="L2836" s="58"/>
      <c r="N2836" s="58"/>
      <c r="Q2836" s="58"/>
      <c r="R2836" s="58"/>
    </row>
    <row r="2837" spans="8:18" ht="12.75">
      <c r="H2837" s="58"/>
      <c r="J2837" s="58"/>
      <c r="L2837" s="58"/>
      <c r="N2837" s="58"/>
      <c r="Q2837" s="58"/>
      <c r="R2837" s="58"/>
    </row>
    <row r="2838" spans="8:18" ht="12.75">
      <c r="H2838" s="58"/>
      <c r="J2838" s="58"/>
      <c r="L2838" s="58"/>
      <c r="N2838" s="58"/>
      <c r="Q2838" s="58"/>
      <c r="R2838" s="58"/>
    </row>
    <row r="2839" spans="8:18" ht="12.75">
      <c r="H2839" s="58"/>
      <c r="J2839" s="58"/>
      <c r="L2839" s="58"/>
      <c r="N2839" s="58"/>
      <c r="Q2839" s="58"/>
      <c r="R2839" s="58"/>
    </row>
    <row r="2840" spans="8:18" ht="12.75">
      <c r="H2840" s="58"/>
      <c r="J2840" s="58"/>
      <c r="L2840" s="58"/>
      <c r="N2840" s="58"/>
      <c r="Q2840" s="58"/>
      <c r="R2840" s="58"/>
    </row>
    <row r="2841" spans="8:18" ht="12.75">
      <c r="H2841" s="58"/>
      <c r="J2841" s="58"/>
      <c r="L2841" s="58"/>
      <c r="N2841" s="58"/>
      <c r="Q2841" s="58"/>
      <c r="R2841" s="58"/>
    </row>
    <row r="2842" spans="8:18" ht="12.75">
      <c r="H2842" s="58"/>
      <c r="J2842" s="58"/>
      <c r="L2842" s="58"/>
      <c r="N2842" s="58"/>
      <c r="Q2842" s="58"/>
      <c r="R2842" s="58"/>
    </row>
    <row r="2843" spans="8:18" ht="12.75">
      <c r="H2843" s="58"/>
      <c r="J2843" s="58"/>
      <c r="L2843" s="58"/>
      <c r="N2843" s="58"/>
      <c r="Q2843" s="58"/>
      <c r="R2843" s="58"/>
    </row>
    <row r="2844" spans="8:18" ht="12.75">
      <c r="H2844" s="58"/>
      <c r="J2844" s="58"/>
      <c r="L2844" s="58"/>
      <c r="N2844" s="58"/>
      <c r="Q2844" s="58"/>
      <c r="R2844" s="58"/>
    </row>
    <row r="2845" spans="8:18" ht="12.75">
      <c r="H2845" s="58"/>
      <c r="J2845" s="58"/>
      <c r="L2845" s="58"/>
      <c r="N2845" s="58"/>
      <c r="Q2845" s="58"/>
      <c r="R2845" s="58"/>
    </row>
    <row r="2846" spans="8:18" ht="12.75">
      <c r="H2846" s="58"/>
      <c r="J2846" s="58"/>
      <c r="L2846" s="58"/>
      <c r="N2846" s="58"/>
      <c r="Q2846" s="58"/>
      <c r="R2846" s="58"/>
    </row>
    <row r="2847" spans="8:18" ht="12.75">
      <c r="H2847" s="58"/>
      <c r="J2847" s="58"/>
      <c r="L2847" s="58"/>
      <c r="N2847" s="58"/>
      <c r="Q2847" s="58"/>
      <c r="R2847" s="58"/>
    </row>
    <row r="2848" spans="8:18" ht="12.75">
      <c r="H2848" s="58"/>
      <c r="J2848" s="58"/>
      <c r="L2848" s="58"/>
      <c r="N2848" s="58"/>
      <c r="Q2848" s="58"/>
      <c r="R2848" s="58"/>
    </row>
    <row r="2849" spans="8:18" ht="12.75">
      <c r="H2849" s="58"/>
      <c r="J2849" s="58"/>
      <c r="L2849" s="58"/>
      <c r="N2849" s="58"/>
      <c r="Q2849" s="58"/>
      <c r="R2849" s="58"/>
    </row>
    <row r="2850" spans="8:18" ht="12.75">
      <c r="H2850" s="58"/>
      <c r="J2850" s="58"/>
      <c r="L2850" s="58"/>
      <c r="N2850" s="58"/>
      <c r="Q2850" s="58"/>
      <c r="R2850" s="58"/>
    </row>
    <row r="2851" spans="8:18" ht="12.75">
      <c r="H2851" s="58"/>
      <c r="J2851" s="58"/>
      <c r="L2851" s="58"/>
      <c r="N2851" s="58"/>
      <c r="Q2851" s="58"/>
      <c r="R2851" s="58"/>
    </row>
    <row r="2852" spans="8:18" ht="12.75">
      <c r="H2852" s="58"/>
      <c r="J2852" s="58"/>
      <c r="L2852" s="58"/>
      <c r="N2852" s="58"/>
      <c r="Q2852" s="58"/>
      <c r="R2852" s="58"/>
    </row>
    <row r="2853" spans="8:18" ht="12.75">
      <c r="H2853" s="58"/>
      <c r="J2853" s="58"/>
      <c r="L2853" s="58"/>
      <c r="N2853" s="58"/>
      <c r="Q2853" s="58"/>
      <c r="R2853" s="58"/>
    </row>
    <row r="2854" spans="8:18" ht="12.75">
      <c r="H2854" s="58"/>
      <c r="J2854" s="58"/>
      <c r="L2854" s="58"/>
      <c r="N2854" s="58"/>
      <c r="Q2854" s="58"/>
      <c r="R2854" s="58"/>
    </row>
    <row r="2855" spans="8:18" ht="12.75">
      <c r="H2855" s="58"/>
      <c r="J2855" s="58"/>
      <c r="L2855" s="58"/>
      <c r="N2855" s="58"/>
      <c r="Q2855" s="58"/>
      <c r="R2855" s="58"/>
    </row>
    <row r="2856" spans="8:18" ht="12.75">
      <c r="H2856" s="58"/>
      <c r="J2856" s="58"/>
      <c r="L2856" s="58"/>
      <c r="N2856" s="58"/>
      <c r="Q2856" s="58"/>
      <c r="R2856" s="58"/>
    </row>
    <row r="2857" spans="8:18" ht="12.75">
      <c r="H2857" s="58"/>
      <c r="J2857" s="58"/>
      <c r="L2857" s="58"/>
      <c r="N2857" s="58"/>
      <c r="Q2857" s="58"/>
      <c r="R2857" s="58"/>
    </row>
    <row r="2858" spans="8:18" ht="12.75">
      <c r="H2858" s="58"/>
      <c r="J2858" s="58"/>
      <c r="L2858" s="58"/>
      <c r="N2858" s="58"/>
      <c r="Q2858" s="58"/>
      <c r="R2858" s="58"/>
    </row>
    <row r="2859" spans="8:18" ht="12.75">
      <c r="H2859" s="58"/>
      <c r="J2859" s="58"/>
      <c r="L2859" s="58"/>
      <c r="N2859" s="58"/>
      <c r="Q2859" s="58"/>
      <c r="R2859" s="58"/>
    </row>
    <row r="2860" spans="8:18" ht="12.75">
      <c r="H2860" s="58"/>
      <c r="J2860" s="58"/>
      <c r="L2860" s="58"/>
      <c r="N2860" s="58"/>
      <c r="Q2860" s="58"/>
      <c r="R2860" s="58"/>
    </row>
    <row r="2861" spans="8:18" ht="12.75">
      <c r="H2861" s="58"/>
      <c r="J2861" s="58"/>
      <c r="L2861" s="58"/>
      <c r="N2861" s="58"/>
      <c r="Q2861" s="58"/>
      <c r="R2861" s="58"/>
    </row>
    <row r="2862" spans="8:18" ht="12.75">
      <c r="H2862" s="58"/>
      <c r="J2862" s="58"/>
      <c r="L2862" s="58"/>
      <c r="N2862" s="58"/>
      <c r="Q2862" s="58"/>
      <c r="R2862" s="58"/>
    </row>
    <row r="2863" spans="8:18" ht="12.75">
      <c r="H2863" s="58"/>
      <c r="J2863" s="58"/>
      <c r="L2863" s="58"/>
      <c r="N2863" s="58"/>
      <c r="Q2863" s="58"/>
      <c r="R2863" s="58"/>
    </row>
    <row r="2864" spans="8:18" ht="12.75">
      <c r="H2864" s="58"/>
      <c r="J2864" s="58"/>
      <c r="L2864" s="58"/>
      <c r="N2864" s="58"/>
      <c r="Q2864" s="58"/>
      <c r="R2864" s="58"/>
    </row>
    <row r="2865" spans="8:18" ht="12.75">
      <c r="H2865" s="58"/>
      <c r="J2865" s="58"/>
      <c r="L2865" s="58"/>
      <c r="N2865" s="58"/>
      <c r="Q2865" s="58"/>
      <c r="R2865" s="58"/>
    </row>
    <row r="2866" spans="8:18" ht="12.75">
      <c r="H2866" s="58"/>
      <c r="J2866" s="58"/>
      <c r="L2866" s="58"/>
      <c r="N2866" s="58"/>
      <c r="Q2866" s="58"/>
      <c r="R2866" s="58"/>
    </row>
    <row r="2867" spans="8:18" ht="12.75">
      <c r="H2867" s="58"/>
      <c r="J2867" s="58"/>
      <c r="L2867" s="58"/>
      <c r="N2867" s="58"/>
      <c r="Q2867" s="58"/>
      <c r="R2867" s="58"/>
    </row>
    <row r="2868" spans="8:18" ht="12.75">
      <c r="H2868" s="58"/>
      <c r="J2868" s="58"/>
      <c r="L2868" s="58"/>
      <c r="N2868" s="58"/>
      <c r="Q2868" s="58"/>
      <c r="R2868" s="58"/>
    </row>
    <row r="2869" spans="8:18" ht="12.75">
      <c r="H2869" s="58"/>
      <c r="J2869" s="58"/>
      <c r="L2869" s="58"/>
      <c r="N2869" s="58"/>
      <c r="Q2869" s="58"/>
      <c r="R2869" s="58"/>
    </row>
    <row r="2870" spans="8:18" ht="12.75">
      <c r="H2870" s="58"/>
      <c r="J2870" s="58"/>
      <c r="L2870" s="58"/>
      <c r="N2870" s="58"/>
      <c r="Q2870" s="58"/>
      <c r="R2870" s="58"/>
    </row>
    <row r="2871" spans="8:18" ht="12.75">
      <c r="H2871" s="58"/>
      <c r="J2871" s="58"/>
      <c r="L2871" s="58"/>
      <c r="N2871" s="58"/>
      <c r="Q2871" s="58"/>
      <c r="R2871" s="58"/>
    </row>
    <row r="2872" spans="8:18" ht="12.75">
      <c r="H2872" s="58"/>
      <c r="J2872" s="58"/>
      <c r="L2872" s="58"/>
      <c r="N2872" s="58"/>
      <c r="Q2872" s="58"/>
      <c r="R2872" s="58"/>
    </row>
    <row r="2873" spans="8:18" ht="12.75">
      <c r="H2873" s="58"/>
      <c r="J2873" s="58"/>
      <c r="L2873" s="58"/>
      <c r="N2873" s="58"/>
      <c r="Q2873" s="58"/>
      <c r="R2873" s="58"/>
    </row>
    <row r="2874" spans="8:18" ht="12.75">
      <c r="H2874" s="58"/>
      <c r="J2874" s="58"/>
      <c r="L2874" s="58"/>
      <c r="N2874" s="58"/>
      <c r="Q2874" s="58"/>
      <c r="R2874" s="58"/>
    </row>
    <row r="2875" spans="8:18" ht="12.75">
      <c r="H2875" s="58"/>
      <c r="J2875" s="58"/>
      <c r="L2875" s="58"/>
      <c r="N2875" s="58"/>
      <c r="Q2875" s="58"/>
      <c r="R2875" s="58"/>
    </row>
    <row r="2876" spans="8:18" ht="12.75">
      <c r="H2876" s="58"/>
      <c r="J2876" s="58"/>
      <c r="L2876" s="58"/>
      <c r="N2876" s="58"/>
      <c r="Q2876" s="58"/>
      <c r="R2876" s="58"/>
    </row>
    <row r="2877" spans="8:18" ht="12.75">
      <c r="H2877" s="58"/>
      <c r="J2877" s="58"/>
      <c r="L2877" s="58"/>
      <c r="N2877" s="58"/>
      <c r="Q2877" s="58"/>
      <c r="R2877" s="58"/>
    </row>
    <row r="2878" spans="8:18" ht="12.75">
      <c r="H2878" s="58"/>
      <c r="J2878" s="58"/>
      <c r="L2878" s="58"/>
      <c r="N2878" s="58"/>
      <c r="Q2878" s="58"/>
      <c r="R2878" s="58"/>
    </row>
    <row r="2879" spans="8:18" ht="12.75">
      <c r="H2879" s="58"/>
      <c r="J2879" s="58"/>
      <c r="L2879" s="58"/>
      <c r="N2879" s="58"/>
      <c r="Q2879" s="58"/>
      <c r="R2879" s="58"/>
    </row>
    <row r="2880" spans="8:18" ht="12.75">
      <c r="H2880" s="58"/>
      <c r="J2880" s="58"/>
      <c r="L2880" s="58"/>
      <c r="N2880" s="58"/>
      <c r="Q2880" s="58"/>
      <c r="R2880" s="58"/>
    </row>
    <row r="2881" spans="8:18" ht="12.75">
      <c r="H2881" s="58"/>
      <c r="J2881" s="58"/>
      <c r="L2881" s="58"/>
      <c r="N2881" s="58"/>
      <c r="Q2881" s="58"/>
      <c r="R2881" s="58"/>
    </row>
    <row r="2882" spans="8:18" ht="12.75">
      <c r="H2882" s="58"/>
      <c r="J2882" s="58"/>
      <c r="L2882" s="58"/>
      <c r="N2882" s="58"/>
      <c r="Q2882" s="58"/>
      <c r="R2882" s="58"/>
    </row>
    <row r="2883" spans="8:18" ht="12.75">
      <c r="H2883" s="58"/>
      <c r="J2883" s="58"/>
      <c r="L2883" s="58"/>
      <c r="N2883" s="58"/>
      <c r="Q2883" s="58"/>
      <c r="R2883" s="58"/>
    </row>
    <row r="2884" spans="8:18" ht="12.75">
      <c r="H2884" s="58"/>
      <c r="J2884" s="58"/>
      <c r="L2884" s="58"/>
      <c r="N2884" s="58"/>
      <c r="Q2884" s="58"/>
      <c r="R2884" s="58"/>
    </row>
    <row r="2885" spans="8:18" ht="12.75">
      <c r="H2885" s="58"/>
      <c r="J2885" s="58"/>
      <c r="L2885" s="58"/>
      <c r="N2885" s="58"/>
      <c r="Q2885" s="58"/>
      <c r="R2885" s="58"/>
    </row>
    <row r="2886" spans="8:18" ht="12.75">
      <c r="H2886" s="58"/>
      <c r="J2886" s="58"/>
      <c r="L2886" s="58"/>
      <c r="N2886" s="58"/>
      <c r="Q2886" s="58"/>
      <c r="R2886" s="58"/>
    </row>
    <row r="2887" spans="8:18" ht="12.75">
      <c r="H2887" s="58"/>
      <c r="J2887" s="58"/>
      <c r="L2887" s="58"/>
      <c r="N2887" s="58"/>
      <c r="Q2887" s="58"/>
      <c r="R2887" s="58"/>
    </row>
    <row r="2888" spans="8:18" ht="12.75">
      <c r="H2888" s="58"/>
      <c r="J2888" s="58"/>
      <c r="L2888" s="58"/>
      <c r="N2888" s="58"/>
      <c r="Q2888" s="58"/>
      <c r="R2888" s="58"/>
    </row>
    <row r="2889" spans="8:18" ht="12.75">
      <c r="H2889" s="58"/>
      <c r="J2889" s="58"/>
      <c r="L2889" s="58"/>
      <c r="N2889" s="58"/>
      <c r="Q2889" s="58"/>
      <c r="R2889" s="58"/>
    </row>
    <row r="2890" spans="8:18" ht="12.75">
      <c r="H2890" s="58"/>
      <c r="J2890" s="58"/>
      <c r="L2890" s="58"/>
      <c r="N2890" s="58"/>
      <c r="Q2890" s="58"/>
      <c r="R2890" s="58"/>
    </row>
    <row r="2891" spans="8:18" ht="12.75">
      <c r="H2891" s="58"/>
      <c r="J2891" s="58"/>
      <c r="L2891" s="58"/>
      <c r="N2891" s="58"/>
      <c r="Q2891" s="58"/>
      <c r="R2891" s="58"/>
    </row>
    <row r="2892" spans="8:18" ht="12.75">
      <c r="H2892" s="58"/>
      <c r="J2892" s="58"/>
      <c r="L2892" s="58"/>
      <c r="N2892" s="58"/>
      <c r="Q2892" s="58"/>
      <c r="R2892" s="58"/>
    </row>
    <row r="2893" spans="8:18" ht="12.75">
      <c r="H2893" s="58"/>
      <c r="J2893" s="58"/>
      <c r="L2893" s="58"/>
      <c r="N2893" s="58"/>
      <c r="Q2893" s="58"/>
      <c r="R2893" s="58"/>
    </row>
    <row r="2894" spans="8:18" ht="12.75">
      <c r="H2894" s="58"/>
      <c r="J2894" s="58"/>
      <c r="L2894" s="58"/>
      <c r="N2894" s="58"/>
      <c r="Q2894" s="58"/>
      <c r="R2894" s="58"/>
    </row>
    <row r="2895" spans="8:18" ht="12.75">
      <c r="H2895" s="58"/>
      <c r="J2895" s="58"/>
      <c r="L2895" s="58"/>
      <c r="N2895" s="58"/>
      <c r="Q2895" s="58"/>
      <c r="R2895" s="58"/>
    </row>
    <row r="2896" spans="8:18" ht="12.75">
      <c r="H2896" s="58"/>
      <c r="J2896" s="58"/>
      <c r="L2896" s="58"/>
      <c r="N2896" s="58"/>
      <c r="Q2896" s="58"/>
      <c r="R2896" s="58"/>
    </row>
    <row r="2897" spans="8:18" ht="12.75">
      <c r="H2897" s="58"/>
      <c r="J2897" s="58"/>
      <c r="L2897" s="58"/>
      <c r="N2897" s="58"/>
      <c r="Q2897" s="58"/>
      <c r="R2897" s="58"/>
    </row>
    <row r="2898" spans="8:18" ht="12.75">
      <c r="H2898" s="58"/>
      <c r="J2898" s="58"/>
      <c r="L2898" s="58"/>
      <c r="N2898" s="58"/>
      <c r="Q2898" s="58"/>
      <c r="R2898" s="58"/>
    </row>
    <row r="2899" spans="8:18" ht="12.75">
      <c r="H2899" s="58"/>
      <c r="J2899" s="58"/>
      <c r="L2899" s="58"/>
      <c r="N2899" s="58"/>
      <c r="Q2899" s="58"/>
      <c r="R2899" s="58"/>
    </row>
    <row r="2900" spans="8:18" ht="12.75">
      <c r="H2900" s="58"/>
      <c r="J2900" s="58"/>
      <c r="L2900" s="58"/>
      <c r="N2900" s="58"/>
      <c r="Q2900" s="58"/>
      <c r="R2900" s="58"/>
    </row>
    <row r="2901" spans="8:18" ht="12.75">
      <c r="H2901" s="58"/>
      <c r="J2901" s="58"/>
      <c r="L2901" s="58"/>
      <c r="N2901" s="58"/>
      <c r="Q2901" s="58"/>
      <c r="R2901" s="58"/>
    </row>
    <row r="2902" spans="8:18" ht="12.75">
      <c r="H2902" s="58"/>
      <c r="J2902" s="58"/>
      <c r="L2902" s="58"/>
      <c r="N2902" s="58"/>
      <c r="Q2902" s="58"/>
      <c r="R2902" s="58"/>
    </row>
    <row r="2903" spans="8:18" ht="12.75">
      <c r="H2903" s="58"/>
      <c r="J2903" s="58"/>
      <c r="L2903" s="58"/>
      <c r="N2903" s="58"/>
      <c r="Q2903" s="58"/>
      <c r="R2903" s="58"/>
    </row>
    <row r="2904" spans="8:18" ht="12.75">
      <c r="H2904" s="58"/>
      <c r="J2904" s="58"/>
      <c r="L2904" s="58"/>
      <c r="N2904" s="58"/>
      <c r="Q2904" s="58"/>
      <c r="R2904" s="58"/>
    </row>
    <row r="2905" spans="8:18" ht="12.75">
      <c r="H2905" s="58"/>
      <c r="J2905" s="58"/>
      <c r="L2905" s="58"/>
      <c r="N2905" s="58"/>
      <c r="Q2905" s="58"/>
      <c r="R2905" s="58"/>
    </row>
    <row r="2906" spans="8:18" ht="12.75">
      <c r="H2906" s="58"/>
      <c r="J2906" s="58"/>
      <c r="L2906" s="58"/>
      <c r="N2906" s="58"/>
      <c r="Q2906" s="58"/>
      <c r="R2906" s="58"/>
    </row>
    <row r="2907" spans="8:18" ht="12.75">
      <c r="H2907" s="58"/>
      <c r="J2907" s="58"/>
      <c r="L2907" s="58"/>
      <c r="N2907" s="58"/>
      <c r="Q2907" s="58"/>
      <c r="R2907" s="58"/>
    </row>
    <row r="2908" spans="8:18" ht="12.75">
      <c r="H2908" s="58"/>
      <c r="J2908" s="58"/>
      <c r="L2908" s="58"/>
      <c r="N2908" s="58"/>
      <c r="Q2908" s="58"/>
      <c r="R2908" s="58"/>
    </row>
    <row r="2909" spans="8:18" ht="12.75">
      <c r="H2909" s="58"/>
      <c r="J2909" s="58"/>
      <c r="L2909" s="58"/>
      <c r="N2909" s="58"/>
      <c r="Q2909" s="58"/>
      <c r="R2909" s="58"/>
    </row>
    <row r="2910" spans="8:18" ht="12.75">
      <c r="H2910" s="58"/>
      <c r="J2910" s="58"/>
      <c r="L2910" s="58"/>
      <c r="N2910" s="58"/>
      <c r="Q2910" s="58"/>
      <c r="R2910" s="58"/>
    </row>
    <row r="2911" spans="8:18" ht="12.75">
      <c r="H2911" s="58"/>
      <c r="J2911" s="58"/>
      <c r="L2911" s="58"/>
      <c r="N2911" s="58"/>
      <c r="Q2911" s="58"/>
      <c r="R2911" s="58"/>
    </row>
    <row r="2912" spans="8:18" ht="12.75">
      <c r="H2912" s="58"/>
      <c r="J2912" s="58"/>
      <c r="L2912" s="58"/>
      <c r="N2912" s="58"/>
      <c r="Q2912" s="58"/>
      <c r="R2912" s="58"/>
    </row>
    <row r="2913" spans="8:18" ht="12.75">
      <c r="H2913" s="58"/>
      <c r="J2913" s="58"/>
      <c r="L2913" s="58"/>
      <c r="N2913" s="58"/>
      <c r="Q2913" s="58"/>
      <c r="R2913" s="58"/>
    </row>
    <row r="2914" spans="8:18" ht="12.75">
      <c r="H2914" s="58"/>
      <c r="J2914" s="58"/>
      <c r="L2914" s="58"/>
      <c r="N2914" s="58"/>
      <c r="Q2914" s="58"/>
      <c r="R2914" s="58"/>
    </row>
    <row r="2915" spans="8:18" ht="12.75">
      <c r="H2915" s="58"/>
      <c r="J2915" s="58"/>
      <c r="L2915" s="58"/>
      <c r="N2915" s="58"/>
      <c r="Q2915" s="58"/>
      <c r="R2915" s="58"/>
    </row>
    <row r="2916" spans="8:18" ht="12.75">
      <c r="H2916" s="58"/>
      <c r="J2916" s="58"/>
      <c r="L2916" s="58"/>
      <c r="N2916" s="58"/>
      <c r="Q2916" s="58"/>
      <c r="R2916" s="58"/>
    </row>
    <row r="2917" spans="8:18" ht="12.75">
      <c r="H2917" s="58"/>
      <c r="J2917" s="58"/>
      <c r="L2917" s="58"/>
      <c r="N2917" s="58"/>
      <c r="Q2917" s="58"/>
      <c r="R2917" s="58"/>
    </row>
    <row r="2918" spans="8:18" ht="12.75">
      <c r="H2918" s="58"/>
      <c r="J2918" s="58"/>
      <c r="L2918" s="58"/>
      <c r="N2918" s="58"/>
      <c r="Q2918" s="58"/>
      <c r="R2918" s="58"/>
    </row>
    <row r="2919" spans="8:18" ht="12.75">
      <c r="H2919" s="58"/>
      <c r="J2919" s="58"/>
      <c r="L2919" s="58"/>
      <c r="N2919" s="58"/>
      <c r="Q2919" s="58"/>
      <c r="R2919" s="58"/>
    </row>
    <row r="2920" spans="8:18" ht="12.75">
      <c r="H2920" s="58"/>
      <c r="J2920" s="58"/>
      <c r="L2920" s="58"/>
      <c r="N2920" s="58"/>
      <c r="Q2920" s="58"/>
      <c r="R2920" s="58"/>
    </row>
    <row r="2921" spans="8:18" ht="12.75">
      <c r="H2921" s="58"/>
      <c r="J2921" s="58"/>
      <c r="L2921" s="58"/>
      <c r="N2921" s="58"/>
      <c r="Q2921" s="58"/>
      <c r="R2921" s="58"/>
    </row>
    <row r="2922" spans="8:18" ht="12.75">
      <c r="H2922" s="58"/>
      <c r="J2922" s="58"/>
      <c r="L2922" s="58"/>
      <c r="N2922" s="58"/>
      <c r="Q2922" s="58"/>
      <c r="R2922" s="58"/>
    </row>
    <row r="2923" spans="8:18" ht="12.75">
      <c r="H2923" s="58"/>
      <c r="J2923" s="58"/>
      <c r="L2923" s="58"/>
      <c r="N2923" s="58"/>
      <c r="Q2923" s="58"/>
      <c r="R2923" s="58"/>
    </row>
    <row r="2924" spans="8:18" ht="12.75">
      <c r="H2924" s="58"/>
      <c r="J2924" s="58"/>
      <c r="L2924" s="58"/>
      <c r="N2924" s="58"/>
      <c r="Q2924" s="58"/>
      <c r="R2924" s="58"/>
    </row>
    <row r="2925" spans="8:18" ht="12.75">
      <c r="H2925" s="58"/>
      <c r="J2925" s="58"/>
      <c r="L2925" s="58"/>
      <c r="N2925" s="58"/>
      <c r="Q2925" s="58"/>
      <c r="R2925" s="58"/>
    </row>
    <row r="2926" spans="8:18" ht="12.75">
      <c r="H2926" s="58"/>
      <c r="J2926" s="58"/>
      <c r="L2926" s="58"/>
      <c r="N2926" s="58"/>
      <c r="Q2926" s="58"/>
      <c r="R2926" s="58"/>
    </row>
    <row r="2927" spans="8:18" ht="12.75">
      <c r="H2927" s="58"/>
      <c r="J2927" s="58"/>
      <c r="L2927" s="58"/>
      <c r="N2927" s="58"/>
      <c r="Q2927" s="58"/>
      <c r="R2927" s="58"/>
    </row>
    <row r="2928" spans="8:18" ht="12.75">
      <c r="H2928" s="58"/>
      <c r="J2928" s="58"/>
      <c r="L2928" s="58"/>
      <c r="N2928" s="58"/>
      <c r="Q2928" s="58"/>
      <c r="R2928" s="58"/>
    </row>
    <row r="2929" spans="8:18" ht="12.75">
      <c r="H2929" s="58"/>
      <c r="J2929" s="58"/>
      <c r="L2929" s="58"/>
      <c r="N2929" s="58"/>
      <c r="Q2929" s="58"/>
      <c r="R2929" s="58"/>
    </row>
    <row r="2930" spans="8:18" ht="12.75">
      <c r="H2930" s="58"/>
      <c r="J2930" s="58"/>
      <c r="L2930" s="58"/>
      <c r="N2930" s="58"/>
      <c r="Q2930" s="58"/>
      <c r="R2930" s="58"/>
    </row>
    <row r="2931" spans="8:18" ht="12.75">
      <c r="H2931" s="58"/>
      <c r="J2931" s="58"/>
      <c r="L2931" s="58"/>
      <c r="N2931" s="58"/>
      <c r="Q2931" s="58"/>
      <c r="R2931" s="58"/>
    </row>
    <row r="2932" spans="8:18" ht="12.75">
      <c r="H2932" s="58"/>
      <c r="J2932" s="58"/>
      <c r="L2932" s="58"/>
      <c r="N2932" s="58"/>
      <c r="Q2932" s="58"/>
      <c r="R2932" s="58"/>
    </row>
    <row r="2933" spans="8:18" ht="12.75">
      <c r="H2933" s="58"/>
      <c r="J2933" s="58"/>
      <c r="L2933" s="58"/>
      <c r="N2933" s="58"/>
      <c r="Q2933" s="58"/>
      <c r="R2933" s="58"/>
    </row>
    <row r="2934" spans="8:18" ht="12.75">
      <c r="H2934" s="58"/>
      <c r="J2934" s="58"/>
      <c r="L2934" s="58"/>
      <c r="N2934" s="58"/>
      <c r="Q2934" s="58"/>
      <c r="R2934" s="58"/>
    </row>
    <row r="2935" spans="8:18" ht="12.75">
      <c r="H2935" s="58"/>
      <c r="J2935" s="58"/>
      <c r="L2935" s="58"/>
      <c r="N2935" s="58"/>
      <c r="Q2935" s="58"/>
      <c r="R2935" s="58"/>
    </row>
    <row r="2936" spans="8:18" ht="12.75">
      <c r="H2936" s="58"/>
      <c r="J2936" s="58"/>
      <c r="L2936" s="58"/>
      <c r="N2936" s="58"/>
      <c r="Q2936" s="58"/>
      <c r="R2936" s="58"/>
    </row>
    <row r="2937" spans="8:18" ht="12.75">
      <c r="H2937" s="58"/>
      <c r="J2937" s="58"/>
      <c r="L2937" s="58"/>
      <c r="N2937" s="58"/>
      <c r="Q2937" s="58"/>
      <c r="R2937" s="58"/>
    </row>
    <row r="2938" spans="8:18" ht="12.75">
      <c r="H2938" s="58"/>
      <c r="J2938" s="58"/>
      <c r="L2938" s="58"/>
      <c r="N2938" s="58"/>
      <c r="Q2938" s="58"/>
      <c r="R2938" s="58"/>
    </row>
    <row r="2939" spans="8:18" ht="12.75">
      <c r="H2939" s="58"/>
      <c r="J2939" s="58"/>
      <c r="L2939" s="58"/>
      <c r="N2939" s="58"/>
      <c r="Q2939" s="58"/>
      <c r="R2939" s="58"/>
    </row>
    <row r="2940" spans="8:18" ht="12.75">
      <c r="H2940" s="58"/>
      <c r="J2940" s="58"/>
      <c r="L2940" s="58"/>
      <c r="N2940" s="58"/>
      <c r="Q2940" s="58"/>
      <c r="R2940" s="58"/>
    </row>
    <row r="2941" spans="8:18" ht="12.75">
      <c r="H2941" s="58"/>
      <c r="J2941" s="58"/>
      <c r="L2941" s="58"/>
      <c r="N2941" s="58"/>
      <c r="Q2941" s="58"/>
      <c r="R2941" s="58"/>
    </row>
    <row r="2942" spans="8:18" ht="12.75">
      <c r="H2942" s="58"/>
      <c r="J2942" s="58"/>
      <c r="L2942" s="58"/>
      <c r="N2942" s="58"/>
      <c r="Q2942" s="58"/>
      <c r="R2942" s="58"/>
    </row>
    <row r="2943" spans="8:18" ht="12.75">
      <c r="H2943" s="58"/>
      <c r="J2943" s="58"/>
      <c r="L2943" s="58"/>
      <c r="N2943" s="58"/>
      <c r="Q2943" s="58"/>
      <c r="R2943" s="58"/>
    </row>
    <row r="2944" spans="8:18" ht="12.75">
      <c r="H2944" s="58"/>
      <c r="J2944" s="58"/>
      <c r="L2944" s="58"/>
      <c r="N2944" s="58"/>
      <c r="Q2944" s="58"/>
      <c r="R2944" s="58"/>
    </row>
    <row r="2945" spans="8:18" ht="12.75">
      <c r="H2945" s="58"/>
      <c r="J2945" s="58"/>
      <c r="L2945" s="58"/>
      <c r="N2945" s="58"/>
      <c r="Q2945" s="58"/>
      <c r="R2945" s="58"/>
    </row>
    <row r="2946" spans="8:18" ht="12.75">
      <c r="H2946" s="58"/>
      <c r="J2946" s="58"/>
      <c r="L2946" s="58"/>
      <c r="N2946" s="58"/>
      <c r="Q2946" s="58"/>
      <c r="R2946" s="58"/>
    </row>
    <row r="2947" spans="8:18" ht="12.75">
      <c r="H2947" s="58"/>
      <c r="J2947" s="58"/>
      <c r="L2947" s="58"/>
      <c r="N2947" s="58"/>
      <c r="Q2947" s="58"/>
      <c r="R2947" s="58"/>
    </row>
    <row r="2948" spans="8:18" ht="12.75">
      <c r="H2948" s="58"/>
      <c r="J2948" s="58"/>
      <c r="L2948" s="58"/>
      <c r="N2948" s="58"/>
      <c r="Q2948" s="58"/>
      <c r="R2948" s="58"/>
    </row>
    <row r="2949" spans="8:18" ht="12.75">
      <c r="H2949" s="58"/>
      <c r="J2949" s="58"/>
      <c r="L2949" s="58"/>
      <c r="N2949" s="58"/>
      <c r="Q2949" s="58"/>
      <c r="R2949" s="58"/>
    </row>
    <row r="2950" spans="8:18" ht="12.75">
      <c r="H2950" s="58"/>
      <c r="J2950" s="58"/>
      <c r="L2950" s="58"/>
      <c r="N2950" s="58"/>
      <c r="Q2950" s="58"/>
      <c r="R2950" s="58"/>
    </row>
    <row r="2951" spans="8:18" ht="12.75">
      <c r="H2951" s="58"/>
      <c r="J2951" s="58"/>
      <c r="L2951" s="58"/>
      <c r="N2951" s="58"/>
      <c r="Q2951" s="58"/>
      <c r="R2951" s="58"/>
    </row>
    <row r="2952" spans="8:18" ht="12.75">
      <c r="H2952" s="58"/>
      <c r="J2952" s="58"/>
      <c r="L2952" s="58"/>
      <c r="N2952" s="58"/>
      <c r="Q2952" s="58"/>
      <c r="R2952" s="58"/>
    </row>
    <row r="2953" spans="8:18" ht="12.75">
      <c r="H2953" s="58"/>
      <c r="J2953" s="58"/>
      <c r="L2953" s="58"/>
      <c r="N2953" s="58"/>
      <c r="Q2953" s="58"/>
      <c r="R2953" s="58"/>
    </row>
    <row r="2954" spans="8:18" ht="12.75">
      <c r="H2954" s="58"/>
      <c r="J2954" s="58"/>
      <c r="L2954" s="58"/>
      <c r="N2954" s="58"/>
      <c r="Q2954" s="58"/>
      <c r="R2954" s="58"/>
    </row>
    <row r="2955" spans="8:18" ht="12.75">
      <c r="H2955" s="58"/>
      <c r="J2955" s="58"/>
      <c r="L2955" s="58"/>
      <c r="N2955" s="58"/>
      <c r="Q2955" s="58"/>
      <c r="R2955" s="58"/>
    </row>
    <row r="2956" spans="8:18" ht="12.75">
      <c r="H2956" s="58"/>
      <c r="J2956" s="58"/>
      <c r="L2956" s="58"/>
      <c r="N2956" s="58"/>
      <c r="Q2956" s="58"/>
      <c r="R2956" s="58"/>
    </row>
    <row r="2957" spans="8:18" ht="12.75">
      <c r="H2957" s="58"/>
      <c r="J2957" s="58"/>
      <c r="L2957" s="58"/>
      <c r="N2957" s="58"/>
      <c r="Q2957" s="58"/>
      <c r="R2957" s="58"/>
    </row>
    <row r="2958" spans="8:18" ht="12.75">
      <c r="H2958" s="58"/>
      <c r="J2958" s="58"/>
      <c r="L2958" s="58"/>
      <c r="N2958" s="58"/>
      <c r="Q2958" s="58"/>
      <c r="R2958" s="58"/>
    </row>
    <row r="2959" spans="8:18" ht="12.75">
      <c r="H2959" s="58"/>
      <c r="J2959" s="58"/>
      <c r="L2959" s="58"/>
      <c r="N2959" s="58"/>
      <c r="Q2959" s="58"/>
      <c r="R2959" s="58"/>
    </row>
    <row r="2960" spans="8:18" ht="12.75">
      <c r="H2960" s="58"/>
      <c r="J2960" s="58"/>
      <c r="L2960" s="58"/>
      <c r="N2960" s="58"/>
      <c r="Q2960" s="58"/>
      <c r="R2960" s="58"/>
    </row>
    <row r="2961" spans="8:18" ht="12.75">
      <c r="H2961" s="58"/>
      <c r="J2961" s="58"/>
      <c r="L2961" s="58"/>
      <c r="N2961" s="58"/>
      <c r="Q2961" s="58"/>
      <c r="R2961" s="58"/>
    </row>
    <row r="2962" spans="8:18" ht="12.75">
      <c r="H2962" s="58"/>
      <c r="J2962" s="58"/>
      <c r="L2962" s="58"/>
      <c r="N2962" s="58"/>
      <c r="Q2962" s="58"/>
      <c r="R2962" s="58"/>
    </row>
    <row r="2963" spans="8:18" ht="12.75">
      <c r="H2963" s="58"/>
      <c r="J2963" s="58"/>
      <c r="L2963" s="58"/>
      <c r="N2963" s="58"/>
      <c r="Q2963" s="58"/>
      <c r="R2963" s="58"/>
    </row>
    <row r="2964" spans="8:18" ht="12.75">
      <c r="H2964" s="58"/>
      <c r="J2964" s="58"/>
      <c r="L2964" s="58"/>
      <c r="N2964" s="58"/>
      <c r="Q2964" s="58"/>
      <c r="R2964" s="58"/>
    </row>
    <row r="2965" spans="8:18" ht="12.75">
      <c r="H2965" s="58"/>
      <c r="J2965" s="58"/>
      <c r="L2965" s="58"/>
      <c r="N2965" s="58"/>
      <c r="Q2965" s="58"/>
      <c r="R2965" s="58"/>
    </row>
    <row r="2966" spans="8:18" ht="12.75">
      <c r="H2966" s="58"/>
      <c r="J2966" s="58"/>
      <c r="L2966" s="58"/>
      <c r="N2966" s="58"/>
      <c r="Q2966" s="58"/>
      <c r="R2966" s="58"/>
    </row>
    <row r="2967" spans="8:18" ht="12.75">
      <c r="H2967" s="58"/>
      <c r="J2967" s="58"/>
      <c r="L2967" s="58"/>
      <c r="N2967" s="58"/>
      <c r="Q2967" s="58"/>
      <c r="R2967" s="58"/>
    </row>
    <row r="2968" spans="8:18" ht="12.75">
      <c r="H2968" s="58"/>
      <c r="J2968" s="58"/>
      <c r="L2968" s="58"/>
      <c r="N2968" s="58"/>
      <c r="Q2968" s="58"/>
      <c r="R2968" s="58"/>
    </row>
    <row r="2969" spans="8:18" ht="12.75">
      <c r="H2969" s="58"/>
      <c r="J2969" s="58"/>
      <c r="L2969" s="58"/>
      <c r="N2969" s="58"/>
      <c r="Q2969" s="58"/>
      <c r="R2969" s="58"/>
    </row>
    <row r="2970" spans="8:18" ht="12.75">
      <c r="H2970" s="58"/>
      <c r="J2970" s="58"/>
      <c r="L2970" s="58"/>
      <c r="N2970" s="58"/>
      <c r="Q2970" s="58"/>
      <c r="R2970" s="58"/>
    </row>
    <row r="2971" spans="8:18" ht="12.75">
      <c r="H2971" s="58"/>
      <c r="J2971" s="58"/>
      <c r="L2971" s="58"/>
      <c r="N2971" s="58"/>
      <c r="Q2971" s="58"/>
      <c r="R2971" s="58"/>
    </row>
    <row r="2972" spans="8:18" ht="12.75">
      <c r="H2972" s="58"/>
      <c r="J2972" s="58"/>
      <c r="L2972" s="58"/>
      <c r="N2972" s="58"/>
      <c r="Q2972" s="58"/>
      <c r="R2972" s="58"/>
    </row>
    <row r="2973" spans="8:18" ht="12.75">
      <c r="H2973" s="58"/>
      <c r="J2973" s="58"/>
      <c r="L2973" s="58"/>
      <c r="N2973" s="58"/>
      <c r="Q2973" s="58"/>
      <c r="R2973" s="58"/>
    </row>
    <row r="2974" spans="8:18" ht="12.75">
      <c r="H2974" s="58"/>
      <c r="J2974" s="58"/>
      <c r="L2974" s="58"/>
      <c r="N2974" s="58"/>
      <c r="Q2974" s="58"/>
      <c r="R2974" s="58"/>
    </row>
    <row r="2975" spans="8:18" ht="12.75">
      <c r="H2975" s="58"/>
      <c r="J2975" s="58"/>
      <c r="L2975" s="58"/>
      <c r="N2975" s="58"/>
      <c r="Q2975" s="58"/>
      <c r="R2975" s="58"/>
    </row>
    <row r="2976" spans="8:18" ht="12.75">
      <c r="H2976" s="58"/>
      <c r="J2976" s="58"/>
      <c r="L2976" s="58"/>
      <c r="N2976" s="58"/>
      <c r="Q2976" s="58"/>
      <c r="R2976" s="58"/>
    </row>
    <row r="2977" spans="8:18" ht="12.75">
      <c r="H2977" s="58"/>
      <c r="J2977" s="58"/>
      <c r="L2977" s="58"/>
      <c r="N2977" s="58"/>
      <c r="Q2977" s="58"/>
      <c r="R2977" s="58"/>
    </row>
    <row r="2978" spans="8:18" ht="12.75">
      <c r="H2978" s="58"/>
      <c r="J2978" s="58"/>
      <c r="L2978" s="58"/>
      <c r="N2978" s="58"/>
      <c r="Q2978" s="58"/>
      <c r="R2978" s="58"/>
    </row>
    <row r="2979" spans="8:18" ht="12.75">
      <c r="H2979" s="58"/>
      <c r="J2979" s="58"/>
      <c r="L2979" s="58"/>
      <c r="N2979" s="58"/>
      <c r="Q2979" s="58"/>
      <c r="R2979" s="58"/>
    </row>
    <row r="2980" spans="8:18" ht="12.75">
      <c r="H2980" s="58"/>
      <c r="J2980" s="58"/>
      <c r="L2980" s="58"/>
      <c r="N2980" s="58"/>
      <c r="Q2980" s="58"/>
      <c r="R2980" s="58"/>
    </row>
    <row r="2981" spans="8:18" ht="12.75">
      <c r="H2981" s="58"/>
      <c r="J2981" s="58"/>
      <c r="L2981" s="58"/>
      <c r="N2981" s="58"/>
      <c r="Q2981" s="58"/>
      <c r="R2981" s="58"/>
    </row>
    <row r="2982" spans="8:18" ht="12.75">
      <c r="H2982" s="58"/>
      <c r="J2982" s="58"/>
      <c r="L2982" s="58"/>
      <c r="N2982" s="58"/>
      <c r="Q2982" s="58"/>
      <c r="R2982" s="58"/>
    </row>
    <row r="2983" spans="8:18" ht="12.75">
      <c r="H2983" s="58"/>
      <c r="J2983" s="58"/>
      <c r="L2983" s="58"/>
      <c r="N2983" s="58"/>
      <c r="Q2983" s="58"/>
      <c r="R2983" s="58"/>
    </row>
    <row r="2984" spans="8:18" ht="12.75">
      <c r="H2984" s="58"/>
      <c r="J2984" s="58"/>
      <c r="L2984" s="58"/>
      <c r="N2984" s="58"/>
      <c r="Q2984" s="58"/>
      <c r="R2984" s="58"/>
    </row>
    <row r="2985" spans="8:18" ht="12.75">
      <c r="H2985" s="58"/>
      <c r="J2985" s="58"/>
      <c r="L2985" s="58"/>
      <c r="N2985" s="58"/>
      <c r="Q2985" s="58"/>
      <c r="R2985" s="58"/>
    </row>
    <row r="2986" spans="8:18" ht="12.75">
      <c r="H2986" s="58"/>
      <c r="J2986" s="58"/>
      <c r="L2986" s="58"/>
      <c r="N2986" s="58"/>
      <c r="Q2986" s="58"/>
      <c r="R2986" s="58"/>
    </row>
    <row r="2987" spans="8:18" ht="12.75">
      <c r="H2987" s="58"/>
      <c r="J2987" s="58"/>
      <c r="L2987" s="58"/>
      <c r="N2987" s="58"/>
      <c r="Q2987" s="58"/>
      <c r="R2987" s="58"/>
    </row>
    <row r="2988" spans="8:18" ht="12.75">
      <c r="H2988" s="58"/>
      <c r="J2988" s="58"/>
      <c r="L2988" s="58"/>
      <c r="N2988" s="58"/>
      <c r="Q2988" s="58"/>
      <c r="R2988" s="58"/>
    </row>
    <row r="2989" spans="8:18" ht="12.75">
      <c r="H2989" s="58"/>
      <c r="J2989" s="58"/>
      <c r="L2989" s="58"/>
      <c r="N2989" s="58"/>
      <c r="Q2989" s="58"/>
      <c r="R2989" s="58"/>
    </row>
    <row r="2990" spans="8:18" ht="12.75">
      <c r="H2990" s="58"/>
      <c r="J2990" s="58"/>
      <c r="L2990" s="58"/>
      <c r="N2990" s="58"/>
      <c r="Q2990" s="58"/>
      <c r="R2990" s="58"/>
    </row>
    <row r="2991" spans="8:18" ht="12.75">
      <c r="H2991" s="58"/>
      <c r="J2991" s="58"/>
      <c r="L2991" s="58"/>
      <c r="N2991" s="58"/>
      <c r="Q2991" s="58"/>
      <c r="R2991" s="58"/>
    </row>
    <row r="2992" spans="8:18" ht="12.75">
      <c r="H2992" s="58"/>
      <c r="J2992" s="58"/>
      <c r="L2992" s="58"/>
      <c r="N2992" s="58"/>
      <c r="Q2992" s="58"/>
      <c r="R2992" s="58"/>
    </row>
    <row r="2993" spans="8:18" ht="12.75">
      <c r="H2993" s="58"/>
      <c r="J2993" s="58"/>
      <c r="L2993" s="58"/>
      <c r="N2993" s="58"/>
      <c r="Q2993" s="58"/>
      <c r="R2993" s="58"/>
    </row>
    <row r="2994" spans="8:18" ht="12.75">
      <c r="H2994" s="58"/>
      <c r="J2994" s="58"/>
      <c r="L2994" s="58"/>
      <c r="N2994" s="58"/>
      <c r="Q2994" s="58"/>
      <c r="R2994" s="58"/>
    </row>
    <row r="2995" spans="8:18" ht="12.75">
      <c r="H2995" s="58"/>
      <c r="J2995" s="58"/>
      <c r="L2995" s="58"/>
      <c r="N2995" s="58"/>
      <c r="Q2995" s="58"/>
      <c r="R2995" s="58"/>
    </row>
    <row r="2996" spans="8:18" ht="12.75">
      <c r="H2996" s="58"/>
      <c r="J2996" s="58"/>
      <c r="L2996" s="58"/>
      <c r="N2996" s="58"/>
      <c r="Q2996" s="58"/>
      <c r="R2996" s="58"/>
    </row>
    <row r="2997" spans="8:18" ht="12.75">
      <c r="H2997" s="58"/>
      <c r="J2997" s="58"/>
      <c r="L2997" s="58"/>
      <c r="N2997" s="58"/>
      <c r="Q2997" s="58"/>
      <c r="R2997" s="58"/>
    </row>
    <row r="2998" spans="8:18" ht="12.75">
      <c r="H2998" s="58"/>
      <c r="J2998" s="58"/>
      <c r="L2998" s="58"/>
      <c r="N2998" s="58"/>
      <c r="Q2998" s="58"/>
      <c r="R2998" s="58"/>
    </row>
    <row r="2999" spans="8:18" ht="12.75">
      <c r="H2999" s="58"/>
      <c r="J2999" s="58"/>
      <c r="L2999" s="58"/>
      <c r="N2999" s="58"/>
      <c r="Q2999" s="58"/>
      <c r="R2999" s="58"/>
    </row>
    <row r="3000" spans="8:18" ht="12.75">
      <c r="H3000" s="58"/>
      <c r="J3000" s="58"/>
      <c r="L3000" s="58"/>
      <c r="N3000" s="58"/>
      <c r="Q3000" s="58"/>
      <c r="R3000" s="58"/>
    </row>
    <row r="3001" spans="8:18" ht="12.75">
      <c r="H3001" s="58"/>
      <c r="J3001" s="58"/>
      <c r="L3001" s="58"/>
      <c r="N3001" s="58"/>
      <c r="Q3001" s="58"/>
      <c r="R3001" s="58"/>
    </row>
    <row r="3002" spans="8:18" ht="12.75">
      <c r="H3002" s="58"/>
      <c r="J3002" s="58"/>
      <c r="L3002" s="58"/>
      <c r="N3002" s="58"/>
      <c r="Q3002" s="58"/>
      <c r="R3002" s="58"/>
    </row>
    <row r="3003" spans="8:18" ht="12.75">
      <c r="H3003" s="58"/>
      <c r="J3003" s="58"/>
      <c r="L3003" s="58"/>
      <c r="N3003" s="58"/>
      <c r="Q3003" s="58"/>
      <c r="R3003" s="58"/>
    </row>
    <row r="3004" spans="8:18" ht="12.75">
      <c r="H3004" s="58"/>
      <c r="J3004" s="58"/>
      <c r="L3004" s="58"/>
      <c r="N3004" s="58"/>
      <c r="Q3004" s="58"/>
      <c r="R3004" s="58"/>
    </row>
    <row r="3005" spans="8:18" ht="12.75">
      <c r="H3005" s="58"/>
      <c r="J3005" s="58"/>
      <c r="L3005" s="58"/>
      <c r="N3005" s="58"/>
      <c r="Q3005" s="58"/>
      <c r="R3005" s="58"/>
    </row>
    <row r="3006" spans="8:18" ht="12.75">
      <c r="H3006" s="58"/>
      <c r="J3006" s="58"/>
      <c r="L3006" s="58"/>
      <c r="N3006" s="58"/>
      <c r="Q3006" s="58"/>
      <c r="R3006" s="58"/>
    </row>
    <row r="3007" spans="8:18" ht="12.75">
      <c r="H3007" s="58"/>
      <c r="J3007" s="58"/>
      <c r="L3007" s="58"/>
      <c r="N3007" s="58"/>
      <c r="Q3007" s="58"/>
      <c r="R3007" s="58"/>
    </row>
    <row r="3008" spans="8:18" ht="12.75">
      <c r="H3008" s="58"/>
      <c r="J3008" s="58"/>
      <c r="L3008" s="58"/>
      <c r="N3008" s="58"/>
      <c r="Q3008" s="58"/>
      <c r="R3008" s="58"/>
    </row>
    <row r="3009" spans="8:18" ht="12.75">
      <c r="H3009" s="58"/>
      <c r="J3009" s="58"/>
      <c r="L3009" s="58"/>
      <c r="N3009" s="58"/>
      <c r="Q3009" s="58"/>
      <c r="R3009" s="58"/>
    </row>
    <row r="3010" spans="8:18" ht="12.75">
      <c r="H3010" s="58"/>
      <c r="J3010" s="58"/>
      <c r="L3010" s="58"/>
      <c r="N3010" s="58"/>
      <c r="Q3010" s="58"/>
      <c r="R3010" s="58"/>
    </row>
    <row r="3011" spans="8:18" ht="12.75">
      <c r="H3011" s="58"/>
      <c r="J3011" s="58"/>
      <c r="L3011" s="58"/>
      <c r="N3011" s="58"/>
      <c r="Q3011" s="58"/>
      <c r="R3011" s="58"/>
    </row>
    <row r="3012" spans="8:18" ht="12.75">
      <c r="H3012" s="58"/>
      <c r="J3012" s="58"/>
      <c r="L3012" s="58"/>
      <c r="N3012" s="58"/>
      <c r="Q3012" s="58"/>
      <c r="R3012" s="58"/>
    </row>
    <row r="3013" spans="8:18" ht="12.75">
      <c r="H3013" s="58"/>
      <c r="J3013" s="58"/>
      <c r="L3013" s="58"/>
      <c r="N3013" s="58"/>
      <c r="Q3013" s="58"/>
      <c r="R3013" s="58"/>
    </row>
    <row r="3014" spans="8:18" ht="12.75">
      <c r="H3014" s="58"/>
      <c r="J3014" s="58"/>
      <c r="L3014" s="58"/>
      <c r="N3014" s="58"/>
      <c r="Q3014" s="58"/>
      <c r="R3014" s="58"/>
    </row>
    <row r="3015" spans="8:18" ht="12.75">
      <c r="H3015" s="58"/>
      <c r="J3015" s="58"/>
      <c r="L3015" s="58"/>
      <c r="N3015" s="58"/>
      <c r="Q3015" s="58"/>
      <c r="R3015" s="58"/>
    </row>
    <row r="3016" spans="8:18" ht="12.75">
      <c r="H3016" s="58"/>
      <c r="J3016" s="58"/>
      <c r="L3016" s="58"/>
      <c r="N3016" s="58"/>
      <c r="Q3016" s="58"/>
      <c r="R3016" s="58"/>
    </row>
    <row r="3017" spans="8:18" ht="12.75">
      <c r="H3017" s="58"/>
      <c r="J3017" s="58"/>
      <c r="L3017" s="58"/>
      <c r="N3017" s="58"/>
      <c r="Q3017" s="58"/>
      <c r="R3017" s="58"/>
    </row>
    <row r="3018" spans="8:18" ht="12.75">
      <c r="H3018" s="58"/>
      <c r="J3018" s="58"/>
      <c r="L3018" s="58"/>
      <c r="N3018" s="58"/>
      <c r="Q3018" s="58"/>
      <c r="R3018" s="58"/>
    </row>
    <row r="3019" spans="8:18" ht="12.75">
      <c r="H3019" s="58"/>
      <c r="J3019" s="58"/>
      <c r="L3019" s="58"/>
      <c r="N3019" s="58"/>
      <c r="Q3019" s="58"/>
      <c r="R3019" s="58"/>
    </row>
    <row r="3020" spans="8:18" ht="12.75">
      <c r="H3020" s="58"/>
      <c r="J3020" s="58"/>
      <c r="L3020" s="58"/>
      <c r="N3020" s="58"/>
      <c r="Q3020" s="58"/>
      <c r="R3020" s="58"/>
    </row>
    <row r="3021" spans="8:18" ht="12.75">
      <c r="H3021" s="58"/>
      <c r="J3021" s="58"/>
      <c r="L3021" s="58"/>
      <c r="N3021" s="58"/>
      <c r="Q3021" s="58"/>
      <c r="R3021" s="58"/>
    </row>
    <row r="3022" spans="8:18" ht="12.75">
      <c r="H3022" s="58"/>
      <c r="J3022" s="58"/>
      <c r="L3022" s="58"/>
      <c r="N3022" s="58"/>
      <c r="Q3022" s="58"/>
      <c r="R3022" s="58"/>
    </row>
    <row r="3023" spans="8:18" ht="12.75">
      <c r="H3023" s="58"/>
      <c r="J3023" s="58"/>
      <c r="L3023" s="58"/>
      <c r="N3023" s="58"/>
      <c r="Q3023" s="58"/>
      <c r="R3023" s="58"/>
    </row>
    <row r="3024" spans="8:18" ht="12.75">
      <c r="H3024" s="58"/>
      <c r="J3024" s="58"/>
      <c r="L3024" s="58"/>
      <c r="N3024" s="58"/>
      <c r="Q3024" s="58"/>
      <c r="R3024" s="58"/>
    </row>
    <row r="3025" spans="8:18" ht="12.75">
      <c r="H3025" s="58"/>
      <c r="J3025" s="58"/>
      <c r="L3025" s="58"/>
      <c r="N3025" s="58"/>
      <c r="Q3025" s="58"/>
      <c r="R3025" s="58"/>
    </row>
    <row r="3026" spans="8:18" ht="12.75">
      <c r="H3026" s="58"/>
      <c r="J3026" s="58"/>
      <c r="L3026" s="58"/>
      <c r="N3026" s="58"/>
      <c r="Q3026" s="58"/>
      <c r="R3026" s="58"/>
    </row>
    <row r="3027" spans="8:18" ht="12.75">
      <c r="H3027" s="58"/>
      <c r="J3027" s="58"/>
      <c r="L3027" s="58"/>
      <c r="N3027" s="58"/>
      <c r="Q3027" s="58"/>
      <c r="R3027" s="58"/>
    </row>
    <row r="3028" spans="8:18" ht="12.75">
      <c r="H3028" s="58"/>
      <c r="J3028" s="58"/>
      <c r="L3028" s="58"/>
      <c r="N3028" s="58"/>
      <c r="Q3028" s="58"/>
      <c r="R3028" s="58"/>
    </row>
    <row r="3029" spans="8:18" ht="12.75">
      <c r="H3029" s="58"/>
      <c r="J3029" s="58"/>
      <c r="L3029" s="58"/>
      <c r="N3029" s="58"/>
      <c r="Q3029" s="58"/>
      <c r="R3029" s="58"/>
    </row>
    <row r="3030" spans="8:18" ht="12.75">
      <c r="H3030" s="58"/>
      <c r="J3030" s="58"/>
      <c r="L3030" s="58"/>
      <c r="N3030" s="58"/>
      <c r="Q3030" s="58"/>
      <c r="R3030" s="58"/>
    </row>
    <row r="3031" spans="8:18" ht="12.75">
      <c r="H3031" s="58"/>
      <c r="J3031" s="58"/>
      <c r="L3031" s="58"/>
      <c r="N3031" s="58"/>
      <c r="Q3031" s="58"/>
      <c r="R3031" s="58"/>
    </row>
    <row r="3032" spans="8:18" ht="12.75">
      <c r="H3032" s="58"/>
      <c r="J3032" s="58"/>
      <c r="L3032" s="58"/>
      <c r="N3032" s="58"/>
      <c r="Q3032" s="58"/>
      <c r="R3032" s="58"/>
    </row>
    <row r="3033" spans="8:18" ht="12.75">
      <c r="H3033" s="58"/>
      <c r="J3033" s="58"/>
      <c r="L3033" s="58"/>
      <c r="N3033" s="58"/>
      <c r="Q3033" s="58"/>
      <c r="R3033" s="58"/>
    </row>
    <row r="3034" spans="8:18" ht="12.75">
      <c r="H3034" s="58"/>
      <c r="J3034" s="58"/>
      <c r="L3034" s="58"/>
      <c r="N3034" s="58"/>
      <c r="Q3034" s="58"/>
      <c r="R3034" s="58"/>
    </row>
    <row r="3035" spans="8:18" ht="12.75">
      <c r="H3035" s="58"/>
      <c r="J3035" s="58"/>
      <c r="L3035" s="58"/>
      <c r="N3035" s="58"/>
      <c r="Q3035" s="58"/>
      <c r="R3035" s="58"/>
    </row>
    <row r="3036" spans="8:18" ht="12.75">
      <c r="H3036" s="58"/>
      <c r="J3036" s="58"/>
      <c r="L3036" s="58"/>
      <c r="N3036" s="58"/>
      <c r="Q3036" s="58"/>
      <c r="R3036" s="58"/>
    </row>
    <row r="3037" spans="8:18" ht="12.75">
      <c r="H3037" s="58"/>
      <c r="J3037" s="58"/>
      <c r="L3037" s="58"/>
      <c r="N3037" s="58"/>
      <c r="Q3037" s="58"/>
      <c r="R3037" s="58"/>
    </row>
    <row r="3038" spans="8:18" ht="12.75">
      <c r="H3038" s="58"/>
      <c r="J3038" s="58"/>
      <c r="L3038" s="58"/>
      <c r="N3038" s="58"/>
      <c r="Q3038" s="58"/>
      <c r="R3038" s="58"/>
    </row>
    <row r="3039" spans="8:18" ht="12.75">
      <c r="H3039" s="58"/>
      <c r="J3039" s="58"/>
      <c r="L3039" s="58"/>
      <c r="N3039" s="58"/>
      <c r="Q3039" s="58"/>
      <c r="R3039" s="58"/>
    </row>
    <row r="3040" spans="8:18" ht="12.75">
      <c r="H3040" s="58"/>
      <c r="J3040" s="58"/>
      <c r="L3040" s="58"/>
      <c r="N3040" s="58"/>
      <c r="Q3040" s="58"/>
      <c r="R3040" s="58"/>
    </row>
    <row r="3041" spans="8:18" ht="12.75">
      <c r="H3041" s="58"/>
      <c r="J3041" s="58"/>
      <c r="L3041" s="58"/>
      <c r="N3041" s="58"/>
      <c r="Q3041" s="58"/>
      <c r="R3041" s="58"/>
    </row>
    <row r="3042" spans="8:18" ht="12.75">
      <c r="H3042" s="58"/>
      <c r="J3042" s="58"/>
      <c r="L3042" s="58"/>
      <c r="N3042" s="58"/>
      <c r="Q3042" s="58"/>
      <c r="R3042" s="58"/>
    </row>
    <row r="3043" spans="8:18" ht="12.75">
      <c r="H3043" s="58"/>
      <c r="J3043" s="58"/>
      <c r="L3043" s="58"/>
      <c r="N3043" s="58"/>
      <c r="Q3043" s="58"/>
      <c r="R3043" s="58"/>
    </row>
    <row r="3044" spans="8:18" ht="12.75">
      <c r="H3044" s="58"/>
      <c r="J3044" s="58"/>
      <c r="L3044" s="58"/>
      <c r="N3044" s="58"/>
      <c r="Q3044" s="58"/>
      <c r="R3044" s="58"/>
    </row>
    <row r="3045" spans="8:18" ht="12.75">
      <c r="H3045" s="58"/>
      <c r="J3045" s="58"/>
      <c r="L3045" s="58"/>
      <c r="N3045" s="58"/>
      <c r="Q3045" s="58"/>
      <c r="R3045" s="58"/>
    </row>
    <row r="3046" spans="8:18" ht="12.75">
      <c r="H3046" s="58"/>
      <c r="J3046" s="58"/>
      <c r="L3046" s="58"/>
      <c r="N3046" s="58"/>
      <c r="Q3046" s="58"/>
      <c r="R3046" s="58"/>
    </row>
    <row r="3047" spans="8:18" ht="12.75">
      <c r="H3047" s="58"/>
      <c r="J3047" s="58"/>
      <c r="L3047" s="58"/>
      <c r="N3047" s="58"/>
      <c r="Q3047" s="58"/>
      <c r="R3047" s="58"/>
    </row>
    <row r="3048" spans="8:18" ht="12.75">
      <c r="H3048" s="58"/>
      <c r="J3048" s="58"/>
      <c r="L3048" s="58"/>
      <c r="N3048" s="58"/>
      <c r="Q3048" s="58"/>
      <c r="R3048" s="58"/>
    </row>
    <row r="3049" spans="8:18" ht="12.75">
      <c r="H3049" s="58"/>
      <c r="J3049" s="58"/>
      <c r="L3049" s="58"/>
      <c r="N3049" s="58"/>
      <c r="Q3049" s="58"/>
      <c r="R3049" s="58"/>
    </row>
    <row r="3050" spans="8:18" ht="12.75">
      <c r="H3050" s="58"/>
      <c r="J3050" s="58"/>
      <c r="L3050" s="58"/>
      <c r="N3050" s="58"/>
      <c r="Q3050" s="58"/>
      <c r="R3050" s="58"/>
    </row>
    <row r="3051" spans="8:18" ht="12.75">
      <c r="H3051" s="58"/>
      <c r="J3051" s="58"/>
      <c r="L3051" s="58"/>
      <c r="N3051" s="58"/>
      <c r="Q3051" s="58"/>
      <c r="R3051" s="58"/>
    </row>
    <row r="3052" spans="8:18" ht="12.75">
      <c r="H3052" s="58"/>
      <c r="J3052" s="58"/>
      <c r="L3052" s="58"/>
      <c r="N3052" s="58"/>
      <c r="Q3052" s="58"/>
      <c r="R3052" s="58"/>
    </row>
    <row r="3053" spans="8:18" ht="12.75">
      <c r="H3053" s="58"/>
      <c r="J3053" s="58"/>
      <c r="L3053" s="58"/>
      <c r="N3053" s="58"/>
      <c r="Q3053" s="58"/>
      <c r="R3053" s="58"/>
    </row>
    <row r="3054" spans="8:18" ht="12.75">
      <c r="H3054" s="58"/>
      <c r="J3054" s="58"/>
      <c r="L3054" s="58"/>
      <c r="N3054" s="58"/>
      <c r="Q3054" s="58"/>
      <c r="R3054" s="58"/>
    </row>
    <row r="3055" spans="8:18" ht="12.75">
      <c r="H3055" s="58"/>
      <c r="J3055" s="58"/>
      <c r="L3055" s="58"/>
      <c r="N3055" s="58"/>
      <c r="Q3055" s="58"/>
      <c r="R3055" s="58"/>
    </row>
    <row r="3056" spans="8:18" ht="12.75">
      <c r="H3056" s="58"/>
      <c r="J3056" s="58"/>
      <c r="L3056" s="58"/>
      <c r="N3056" s="58"/>
      <c r="Q3056" s="58"/>
      <c r="R3056" s="58"/>
    </row>
    <row r="3057" spans="8:18" ht="12.75">
      <c r="H3057" s="58"/>
      <c r="J3057" s="58"/>
      <c r="L3057" s="58"/>
      <c r="N3057" s="58"/>
      <c r="Q3057" s="58"/>
      <c r="R3057" s="58"/>
    </row>
    <row r="3058" spans="8:18" ht="12.75">
      <c r="H3058" s="58"/>
      <c r="J3058" s="58"/>
      <c r="L3058" s="58"/>
      <c r="N3058" s="58"/>
      <c r="Q3058" s="58"/>
      <c r="R3058" s="58"/>
    </row>
    <row r="3059" spans="8:18" ht="12.75">
      <c r="H3059" s="58"/>
      <c r="J3059" s="58"/>
      <c r="L3059" s="58"/>
      <c r="N3059" s="58"/>
      <c r="Q3059" s="58"/>
      <c r="R3059" s="58"/>
    </row>
    <row r="3060" spans="8:18" ht="12.75">
      <c r="H3060" s="58"/>
      <c r="J3060" s="58"/>
      <c r="L3060" s="58"/>
      <c r="N3060" s="58"/>
      <c r="Q3060" s="58"/>
      <c r="R3060" s="58"/>
    </row>
    <row r="3061" spans="8:18" ht="12.75">
      <c r="H3061" s="58"/>
      <c r="J3061" s="58"/>
      <c r="L3061" s="58"/>
      <c r="N3061" s="58"/>
      <c r="Q3061" s="58"/>
      <c r="R3061" s="58"/>
    </row>
    <row r="3062" spans="8:18" ht="12.75">
      <c r="H3062" s="58"/>
      <c r="J3062" s="58"/>
      <c r="L3062" s="58"/>
      <c r="N3062" s="58"/>
      <c r="Q3062" s="58"/>
      <c r="R3062" s="58"/>
    </row>
    <row r="3063" spans="8:18" ht="12.75">
      <c r="H3063" s="58"/>
      <c r="J3063" s="58"/>
      <c r="L3063" s="58"/>
      <c r="N3063" s="58"/>
      <c r="Q3063" s="58"/>
      <c r="R3063" s="58"/>
    </row>
    <row r="3064" spans="8:18" ht="12.75">
      <c r="H3064" s="58"/>
      <c r="J3064" s="58"/>
      <c r="L3064" s="58"/>
      <c r="N3064" s="58"/>
      <c r="Q3064" s="58"/>
      <c r="R3064" s="58"/>
    </row>
    <row r="3065" spans="8:18" ht="12.75">
      <c r="H3065" s="58"/>
      <c r="J3065" s="58"/>
      <c r="L3065" s="58"/>
      <c r="N3065" s="58"/>
      <c r="Q3065" s="58"/>
      <c r="R3065" s="58"/>
    </row>
    <row r="3066" spans="8:18" ht="12.75">
      <c r="H3066" s="58"/>
      <c r="J3066" s="58"/>
      <c r="L3066" s="58"/>
      <c r="N3066" s="58"/>
      <c r="Q3066" s="58"/>
      <c r="R3066" s="58"/>
    </row>
    <row r="3067" spans="8:18" ht="12.75">
      <c r="H3067" s="58"/>
      <c r="J3067" s="58"/>
      <c r="L3067" s="58"/>
      <c r="N3067" s="58"/>
      <c r="Q3067" s="58"/>
      <c r="R3067" s="58"/>
    </row>
    <row r="3068" spans="8:18" ht="12.75">
      <c r="H3068" s="58"/>
      <c r="J3068" s="58"/>
      <c r="L3068" s="58"/>
      <c r="N3068" s="58"/>
      <c r="Q3068" s="58"/>
      <c r="R3068" s="58"/>
    </row>
    <row r="3069" spans="8:18" ht="12.75">
      <c r="H3069" s="58"/>
      <c r="J3069" s="58"/>
      <c r="L3069" s="58"/>
      <c r="N3069" s="58"/>
      <c r="Q3069" s="58"/>
      <c r="R3069" s="58"/>
    </row>
    <row r="3070" spans="8:18" ht="12.75">
      <c r="H3070" s="58"/>
      <c r="J3070" s="58"/>
      <c r="L3070" s="58"/>
      <c r="N3070" s="58"/>
      <c r="Q3070" s="58"/>
      <c r="R3070" s="58"/>
    </row>
    <row r="3071" spans="8:18" ht="12.75">
      <c r="H3071" s="58"/>
      <c r="J3071" s="58"/>
      <c r="L3071" s="58"/>
      <c r="N3071" s="58"/>
      <c r="Q3071" s="58"/>
      <c r="R3071" s="58"/>
    </row>
    <row r="3072" spans="8:18" ht="12.75">
      <c r="H3072" s="58"/>
      <c r="J3072" s="58"/>
      <c r="L3072" s="58"/>
      <c r="N3072" s="58"/>
      <c r="Q3072" s="58"/>
      <c r="R3072" s="58"/>
    </row>
    <row r="3073" spans="8:18" ht="12.75">
      <c r="H3073" s="58"/>
      <c r="J3073" s="58"/>
      <c r="L3073" s="58"/>
      <c r="N3073" s="58"/>
      <c r="Q3073" s="58"/>
      <c r="R3073" s="58"/>
    </row>
    <row r="3074" spans="8:18" ht="12.75">
      <c r="H3074" s="58"/>
      <c r="J3074" s="58"/>
      <c r="L3074" s="58"/>
      <c r="N3074" s="58"/>
      <c r="Q3074" s="58"/>
      <c r="R3074" s="58"/>
    </row>
    <row r="3075" spans="8:18" ht="12.75">
      <c r="H3075" s="58"/>
      <c r="J3075" s="58"/>
      <c r="L3075" s="58"/>
      <c r="N3075" s="58"/>
      <c r="Q3075" s="58"/>
      <c r="R3075" s="58"/>
    </row>
    <row r="3076" spans="8:18" ht="12.75">
      <c r="H3076" s="58"/>
      <c r="J3076" s="58"/>
      <c r="L3076" s="58"/>
      <c r="N3076" s="58"/>
      <c r="Q3076" s="58"/>
      <c r="R3076" s="58"/>
    </row>
    <row r="3077" spans="8:18" ht="12.75">
      <c r="H3077" s="58"/>
      <c r="J3077" s="58"/>
      <c r="L3077" s="58"/>
      <c r="N3077" s="58"/>
      <c r="Q3077" s="58"/>
      <c r="R3077" s="58"/>
    </row>
    <row r="3078" spans="8:18" ht="12.75">
      <c r="H3078" s="58"/>
      <c r="J3078" s="58"/>
      <c r="L3078" s="58"/>
      <c r="N3078" s="58"/>
      <c r="Q3078" s="58"/>
      <c r="R3078" s="58"/>
    </row>
    <row r="3079" spans="8:18" ht="12.75">
      <c r="H3079" s="58"/>
      <c r="J3079" s="58"/>
      <c r="L3079" s="58"/>
      <c r="N3079" s="58"/>
      <c r="Q3079" s="58"/>
      <c r="R3079" s="58"/>
    </row>
    <row r="3080" spans="8:18" ht="12.75">
      <c r="H3080" s="58"/>
      <c r="J3080" s="58"/>
      <c r="L3080" s="58"/>
      <c r="N3080" s="58"/>
      <c r="Q3080" s="58"/>
      <c r="R3080" s="58"/>
    </row>
    <row r="3081" spans="8:18" ht="12.75">
      <c r="H3081" s="58"/>
      <c r="J3081" s="58"/>
      <c r="L3081" s="58"/>
      <c r="N3081" s="58"/>
      <c r="Q3081" s="58"/>
      <c r="R3081" s="58"/>
    </row>
    <row r="3082" spans="8:18" ht="12.75">
      <c r="H3082" s="58"/>
      <c r="J3082" s="58"/>
      <c r="L3082" s="58"/>
      <c r="N3082" s="58"/>
      <c r="Q3082" s="58"/>
      <c r="R3082" s="58"/>
    </row>
    <row r="3083" spans="8:18" ht="12.75">
      <c r="H3083" s="58"/>
      <c r="J3083" s="58"/>
      <c r="L3083" s="58"/>
      <c r="N3083" s="58"/>
      <c r="Q3083" s="58"/>
      <c r="R3083" s="58"/>
    </row>
    <row r="3084" spans="8:18" ht="12.75">
      <c r="H3084" s="58"/>
      <c r="J3084" s="58"/>
      <c r="L3084" s="58"/>
      <c r="N3084" s="58"/>
      <c r="Q3084" s="58"/>
      <c r="R3084" s="58"/>
    </row>
    <row r="3085" spans="8:18" ht="12.75">
      <c r="H3085" s="58"/>
      <c r="J3085" s="58"/>
      <c r="L3085" s="58"/>
      <c r="N3085" s="58"/>
      <c r="Q3085" s="58"/>
      <c r="R3085" s="58"/>
    </row>
    <row r="3086" spans="8:18" ht="12.75">
      <c r="H3086" s="58"/>
      <c r="J3086" s="58"/>
      <c r="L3086" s="58"/>
      <c r="N3086" s="58"/>
      <c r="Q3086" s="58"/>
      <c r="R3086" s="58"/>
    </row>
    <row r="3087" spans="8:18" ht="12.75">
      <c r="H3087" s="58"/>
      <c r="J3087" s="58"/>
      <c r="L3087" s="58"/>
      <c r="N3087" s="58"/>
      <c r="Q3087" s="58"/>
      <c r="R3087" s="58"/>
    </row>
    <row r="3088" spans="8:18" ht="12.75">
      <c r="H3088" s="58"/>
      <c r="J3088" s="58"/>
      <c r="L3088" s="58"/>
      <c r="N3088" s="58"/>
      <c r="Q3088" s="58"/>
      <c r="R3088" s="58"/>
    </row>
    <row r="3089" spans="8:18" ht="12.75">
      <c r="H3089" s="58"/>
      <c r="J3089" s="58"/>
      <c r="L3089" s="58"/>
      <c r="N3089" s="58"/>
      <c r="Q3089" s="58"/>
      <c r="R3089" s="58"/>
    </row>
    <row r="3090" spans="8:18" ht="12.75">
      <c r="H3090" s="58"/>
      <c r="J3090" s="58"/>
      <c r="L3090" s="58"/>
      <c r="N3090" s="58"/>
      <c r="Q3090" s="58"/>
      <c r="R3090" s="58"/>
    </row>
    <row r="3091" spans="8:18" ht="12.75">
      <c r="H3091" s="58"/>
      <c r="J3091" s="58"/>
      <c r="L3091" s="58"/>
      <c r="N3091" s="58"/>
      <c r="Q3091" s="58"/>
      <c r="R3091" s="58"/>
    </row>
    <row r="3092" spans="8:18" ht="12.75">
      <c r="H3092" s="58"/>
      <c r="J3092" s="58"/>
      <c r="L3092" s="58"/>
      <c r="N3092" s="58"/>
      <c r="Q3092" s="58"/>
      <c r="R3092" s="58"/>
    </row>
    <row r="3093" spans="8:18" ht="12.75">
      <c r="H3093" s="58"/>
      <c r="J3093" s="58"/>
      <c r="L3093" s="58"/>
      <c r="N3093" s="58"/>
      <c r="Q3093" s="58"/>
      <c r="R3093" s="58"/>
    </row>
    <row r="3094" spans="8:18" ht="12.75">
      <c r="H3094" s="58"/>
      <c r="J3094" s="58"/>
      <c r="L3094" s="58"/>
      <c r="N3094" s="58"/>
      <c r="Q3094" s="58"/>
      <c r="R3094" s="58"/>
    </row>
    <row r="3095" spans="8:18" ht="12.75">
      <c r="H3095" s="58"/>
      <c r="J3095" s="58"/>
      <c r="L3095" s="58"/>
      <c r="N3095" s="58"/>
      <c r="Q3095" s="58"/>
      <c r="R3095" s="58"/>
    </row>
    <row r="3096" spans="8:18" ht="12.75">
      <c r="H3096" s="58"/>
      <c r="J3096" s="58"/>
      <c r="L3096" s="58"/>
      <c r="N3096" s="58"/>
      <c r="Q3096" s="58"/>
      <c r="R3096" s="58"/>
    </row>
    <row r="3097" spans="8:18" ht="12.75">
      <c r="H3097" s="58"/>
      <c r="J3097" s="58"/>
      <c r="L3097" s="58"/>
      <c r="N3097" s="58"/>
      <c r="Q3097" s="58"/>
      <c r="R3097" s="58"/>
    </row>
    <row r="3098" spans="8:18" ht="12.75">
      <c r="H3098" s="58"/>
      <c r="J3098" s="58"/>
      <c r="L3098" s="58"/>
      <c r="N3098" s="58"/>
      <c r="Q3098" s="58"/>
      <c r="R3098" s="58"/>
    </row>
    <row r="3099" spans="8:18" ht="12.75">
      <c r="H3099" s="58"/>
      <c r="J3099" s="58"/>
      <c r="L3099" s="58"/>
      <c r="N3099" s="58"/>
      <c r="Q3099" s="58"/>
      <c r="R3099" s="58"/>
    </row>
    <row r="3100" spans="8:18" ht="12.75">
      <c r="H3100" s="58"/>
      <c r="J3100" s="58"/>
      <c r="L3100" s="58"/>
      <c r="N3100" s="58"/>
      <c r="Q3100" s="58"/>
      <c r="R3100" s="58"/>
    </row>
    <row r="3101" spans="8:18" ht="12.75">
      <c r="H3101" s="58"/>
      <c r="J3101" s="58"/>
      <c r="L3101" s="58"/>
      <c r="N3101" s="58"/>
      <c r="Q3101" s="58"/>
      <c r="R3101" s="58"/>
    </row>
    <row r="3102" spans="8:18" ht="12.75">
      <c r="H3102" s="58"/>
      <c r="J3102" s="58"/>
      <c r="L3102" s="58"/>
      <c r="N3102" s="58"/>
      <c r="Q3102" s="58"/>
      <c r="R3102" s="58"/>
    </row>
    <row r="3103" spans="8:18" ht="12.75">
      <c r="H3103" s="58"/>
      <c r="J3103" s="58"/>
      <c r="L3103" s="58"/>
      <c r="N3103" s="58"/>
      <c r="Q3103" s="58"/>
      <c r="R3103" s="58"/>
    </row>
    <row r="3104" spans="8:18" ht="12.75">
      <c r="H3104" s="58"/>
      <c r="J3104" s="58"/>
      <c r="L3104" s="58"/>
      <c r="N3104" s="58"/>
      <c r="Q3104" s="58"/>
      <c r="R3104" s="58"/>
    </row>
    <row r="3105" spans="8:18" ht="12.75">
      <c r="H3105" s="58"/>
      <c r="J3105" s="58"/>
      <c r="L3105" s="58"/>
      <c r="N3105" s="58"/>
      <c r="Q3105" s="58"/>
      <c r="R3105" s="58"/>
    </row>
    <row r="3106" spans="8:18" ht="12.75">
      <c r="H3106" s="58"/>
      <c r="J3106" s="58"/>
      <c r="L3106" s="58"/>
      <c r="N3106" s="58"/>
      <c r="Q3106" s="58"/>
      <c r="R3106" s="58"/>
    </row>
    <row r="3107" spans="8:18" ht="12.75">
      <c r="H3107" s="58"/>
      <c r="J3107" s="58"/>
      <c r="L3107" s="58"/>
      <c r="N3107" s="58"/>
      <c r="Q3107" s="58"/>
      <c r="R3107" s="58"/>
    </row>
    <row r="3108" spans="8:18" ht="12.75">
      <c r="H3108" s="58"/>
      <c r="J3108" s="58"/>
      <c r="L3108" s="58"/>
      <c r="N3108" s="58"/>
      <c r="Q3108" s="58"/>
      <c r="R3108" s="58"/>
    </row>
    <row r="3109" spans="8:18" ht="12.75">
      <c r="H3109" s="58"/>
      <c r="J3109" s="58"/>
      <c r="L3109" s="58"/>
      <c r="N3109" s="58"/>
      <c r="Q3109" s="58"/>
      <c r="R3109" s="58"/>
    </row>
    <row r="3110" spans="8:18" ht="12.75">
      <c r="H3110" s="58"/>
      <c r="J3110" s="58"/>
      <c r="L3110" s="58"/>
      <c r="N3110" s="58"/>
      <c r="Q3110" s="58"/>
      <c r="R3110" s="58"/>
    </row>
    <row r="3111" spans="8:18" ht="12.75">
      <c r="H3111" s="58"/>
      <c r="J3111" s="58"/>
      <c r="L3111" s="58"/>
      <c r="N3111" s="58"/>
      <c r="Q3111" s="58"/>
      <c r="R3111" s="58"/>
    </row>
    <row r="3112" spans="8:18" ht="12.75">
      <c r="H3112" s="58"/>
      <c r="J3112" s="58"/>
      <c r="L3112" s="58"/>
      <c r="N3112" s="58"/>
      <c r="Q3112" s="58"/>
      <c r="R3112" s="58"/>
    </row>
    <row r="3113" spans="8:18" ht="12.75">
      <c r="H3113" s="58"/>
      <c r="J3113" s="58"/>
      <c r="L3113" s="58"/>
      <c r="N3113" s="58"/>
      <c r="Q3113" s="58"/>
      <c r="R3113" s="58"/>
    </row>
    <row r="3114" spans="8:18" ht="12.75">
      <c r="H3114" s="58"/>
      <c r="J3114" s="58"/>
      <c r="L3114" s="58"/>
      <c r="N3114" s="58"/>
      <c r="Q3114" s="58"/>
      <c r="R3114" s="58"/>
    </row>
    <row r="3115" spans="8:18" ht="12.75">
      <c r="H3115" s="58"/>
      <c r="J3115" s="58"/>
      <c r="L3115" s="58"/>
      <c r="N3115" s="58"/>
      <c r="Q3115" s="58"/>
      <c r="R3115" s="58"/>
    </row>
    <row r="3116" spans="8:18" ht="12.75">
      <c r="H3116" s="58"/>
      <c r="J3116" s="58"/>
      <c r="L3116" s="58"/>
      <c r="N3116" s="58"/>
      <c r="Q3116" s="58"/>
      <c r="R3116" s="58"/>
    </row>
    <row r="3117" spans="8:18" ht="12.75">
      <c r="H3117" s="58"/>
      <c r="J3117" s="58"/>
      <c r="L3117" s="58"/>
      <c r="N3117" s="58"/>
      <c r="Q3117" s="58"/>
      <c r="R3117" s="58"/>
    </row>
    <row r="3118" spans="8:18" ht="12.75">
      <c r="H3118" s="58"/>
      <c r="J3118" s="58"/>
      <c r="L3118" s="58"/>
      <c r="N3118" s="58"/>
      <c r="Q3118" s="58"/>
      <c r="R3118" s="58"/>
    </row>
    <row r="3119" spans="8:18" ht="12.75">
      <c r="H3119" s="58"/>
      <c r="J3119" s="58"/>
      <c r="L3119" s="58"/>
      <c r="N3119" s="58"/>
      <c r="Q3119" s="58"/>
      <c r="R3119" s="58"/>
    </row>
    <row r="3120" spans="8:18" ht="12.75">
      <c r="H3120" s="58"/>
      <c r="J3120" s="58"/>
      <c r="L3120" s="58"/>
      <c r="N3120" s="58"/>
      <c r="Q3120" s="58"/>
      <c r="R3120" s="58"/>
    </row>
    <row r="3121" spans="8:18" ht="12.75">
      <c r="H3121" s="58"/>
      <c r="J3121" s="58"/>
      <c r="L3121" s="58"/>
      <c r="N3121" s="58"/>
      <c r="Q3121" s="58"/>
      <c r="R3121" s="58"/>
    </row>
    <row r="3122" spans="8:18" ht="12.75">
      <c r="H3122" s="58"/>
      <c r="J3122" s="58"/>
      <c r="L3122" s="58"/>
      <c r="N3122" s="58"/>
      <c r="Q3122" s="58"/>
      <c r="R3122" s="58"/>
    </row>
    <row r="3123" spans="8:18" ht="12.75">
      <c r="H3123" s="58"/>
      <c r="J3123" s="58"/>
      <c r="L3123" s="58"/>
      <c r="N3123" s="58"/>
      <c r="Q3123" s="58"/>
      <c r="R3123" s="58"/>
    </row>
    <row r="3124" spans="8:18" ht="12.75">
      <c r="H3124" s="58"/>
      <c r="J3124" s="58"/>
      <c r="L3124" s="58"/>
      <c r="N3124" s="58"/>
      <c r="Q3124" s="58"/>
      <c r="R3124" s="58"/>
    </row>
    <row r="3125" spans="8:18" ht="12.75">
      <c r="H3125" s="58"/>
      <c r="J3125" s="58"/>
      <c r="L3125" s="58"/>
      <c r="N3125" s="58"/>
      <c r="Q3125" s="58"/>
      <c r="R3125" s="58"/>
    </row>
    <row r="3126" spans="8:18" ht="12.75">
      <c r="H3126" s="58"/>
      <c r="J3126" s="58"/>
      <c r="L3126" s="58"/>
      <c r="N3126" s="58"/>
      <c r="Q3126" s="58"/>
      <c r="R3126" s="58"/>
    </row>
    <row r="3127" spans="8:18" ht="12.75">
      <c r="H3127" s="58"/>
      <c r="J3127" s="58"/>
      <c r="L3127" s="58"/>
      <c r="N3127" s="58"/>
      <c r="Q3127" s="58"/>
      <c r="R3127" s="58"/>
    </row>
    <row r="3128" spans="8:18" ht="12.75">
      <c r="H3128" s="58"/>
      <c r="J3128" s="58"/>
      <c r="L3128" s="58"/>
      <c r="N3128" s="58"/>
      <c r="Q3128" s="58"/>
      <c r="R3128" s="58"/>
    </row>
    <row r="3129" spans="8:18" ht="12.75">
      <c r="H3129" s="58"/>
      <c r="J3129" s="58"/>
      <c r="L3129" s="58"/>
      <c r="N3129" s="58"/>
      <c r="Q3129" s="58"/>
      <c r="R3129" s="58"/>
    </row>
    <row r="3130" spans="8:18" ht="12.75">
      <c r="H3130" s="58"/>
      <c r="J3130" s="58"/>
      <c r="L3130" s="58"/>
      <c r="N3130" s="58"/>
      <c r="Q3130" s="58"/>
      <c r="R3130" s="58"/>
    </row>
    <row r="3131" spans="8:18" ht="12.75">
      <c r="H3131" s="58"/>
      <c r="J3131" s="58"/>
      <c r="L3131" s="58"/>
      <c r="N3131" s="58"/>
      <c r="Q3131" s="58"/>
      <c r="R3131" s="58"/>
    </row>
    <row r="3132" spans="8:18" ht="12.75">
      <c r="H3132" s="58"/>
      <c r="J3132" s="58"/>
      <c r="L3132" s="58"/>
      <c r="N3132" s="58"/>
      <c r="Q3132" s="58"/>
      <c r="R3132" s="58"/>
    </row>
    <row r="3133" spans="8:18" ht="12.75">
      <c r="H3133" s="58"/>
      <c r="J3133" s="58"/>
      <c r="L3133" s="58"/>
      <c r="N3133" s="58"/>
      <c r="Q3133" s="58"/>
      <c r="R3133" s="58"/>
    </row>
    <row r="3134" spans="8:18" ht="12.75">
      <c r="H3134" s="58"/>
      <c r="J3134" s="58"/>
      <c r="L3134" s="58"/>
      <c r="N3134" s="58"/>
      <c r="Q3134" s="58"/>
      <c r="R3134" s="58"/>
    </row>
    <row r="3135" spans="8:18" ht="12.75">
      <c r="H3135" s="58"/>
      <c r="J3135" s="58"/>
      <c r="L3135" s="58"/>
      <c r="N3135" s="58"/>
      <c r="Q3135" s="58"/>
      <c r="R3135" s="58"/>
    </row>
    <row r="3136" spans="8:18" ht="12.75">
      <c r="H3136" s="58"/>
      <c r="J3136" s="58"/>
      <c r="L3136" s="58"/>
      <c r="N3136" s="58"/>
      <c r="Q3136" s="58"/>
      <c r="R3136" s="58"/>
    </row>
    <row r="3137" spans="8:18" ht="12.75">
      <c r="H3137" s="58"/>
      <c r="J3137" s="58"/>
      <c r="L3137" s="58"/>
      <c r="N3137" s="58"/>
      <c r="Q3137" s="58"/>
      <c r="R3137" s="58"/>
    </row>
    <row r="3138" spans="8:18" ht="12.75">
      <c r="H3138" s="58"/>
      <c r="J3138" s="58"/>
      <c r="L3138" s="58"/>
      <c r="N3138" s="58"/>
      <c r="Q3138" s="58"/>
      <c r="R3138" s="58"/>
    </row>
    <row r="3139" spans="8:18" ht="12.75">
      <c r="H3139" s="58"/>
      <c r="J3139" s="58"/>
      <c r="L3139" s="58"/>
      <c r="N3139" s="58"/>
      <c r="Q3139" s="58"/>
      <c r="R3139" s="58"/>
    </row>
    <row r="3140" spans="8:18" ht="12.75">
      <c r="H3140" s="58"/>
      <c r="J3140" s="58"/>
      <c r="L3140" s="58"/>
      <c r="N3140" s="58"/>
      <c r="Q3140" s="58"/>
      <c r="R3140" s="58"/>
    </row>
    <row r="3141" spans="8:18" ht="12.75">
      <c r="H3141" s="58"/>
      <c r="J3141" s="58"/>
      <c r="L3141" s="58"/>
      <c r="N3141" s="58"/>
      <c r="Q3141" s="58"/>
      <c r="R3141" s="58"/>
    </row>
    <row r="3142" spans="8:18" ht="12.75">
      <c r="H3142" s="58"/>
      <c r="J3142" s="58"/>
      <c r="L3142" s="58"/>
      <c r="N3142" s="58"/>
      <c r="Q3142" s="58"/>
      <c r="R3142" s="58"/>
    </row>
    <row r="3143" spans="8:18" ht="12.75">
      <c r="H3143" s="58"/>
      <c r="J3143" s="58"/>
      <c r="L3143" s="58"/>
      <c r="N3143" s="58"/>
      <c r="Q3143" s="58"/>
      <c r="R3143" s="58"/>
    </row>
    <row r="3144" spans="8:18" ht="12.75">
      <c r="H3144" s="58"/>
      <c r="J3144" s="58"/>
      <c r="L3144" s="58"/>
      <c r="N3144" s="58"/>
      <c r="Q3144" s="58"/>
      <c r="R3144" s="58"/>
    </row>
    <row r="3145" spans="8:18" ht="12.75">
      <c r="H3145" s="58"/>
      <c r="J3145" s="58"/>
      <c r="L3145" s="58"/>
      <c r="N3145" s="58"/>
      <c r="Q3145" s="58"/>
      <c r="R3145" s="58"/>
    </row>
    <row r="3146" spans="8:18" ht="12.75">
      <c r="H3146" s="58"/>
      <c r="J3146" s="58"/>
      <c r="L3146" s="58"/>
      <c r="N3146" s="58"/>
      <c r="Q3146" s="58"/>
      <c r="R3146" s="58"/>
    </row>
    <row r="3147" spans="8:18" ht="12.75">
      <c r="H3147" s="58"/>
      <c r="J3147" s="58"/>
      <c r="L3147" s="58"/>
      <c r="N3147" s="58"/>
      <c r="Q3147" s="58"/>
      <c r="R3147" s="58"/>
    </row>
    <row r="3148" spans="8:18" ht="12.75">
      <c r="H3148" s="58"/>
      <c r="J3148" s="58"/>
      <c r="L3148" s="58"/>
      <c r="N3148" s="58"/>
      <c r="Q3148" s="58"/>
      <c r="R3148" s="58"/>
    </row>
    <row r="3149" spans="8:18" ht="12.75">
      <c r="H3149" s="58"/>
      <c r="J3149" s="58"/>
      <c r="L3149" s="58"/>
      <c r="N3149" s="58"/>
      <c r="Q3149" s="58"/>
      <c r="R3149" s="58"/>
    </row>
    <row r="3150" spans="8:18" ht="12.75">
      <c r="H3150" s="58"/>
      <c r="J3150" s="58"/>
      <c r="L3150" s="58"/>
      <c r="N3150" s="58"/>
      <c r="Q3150" s="58"/>
      <c r="R3150" s="58"/>
    </row>
    <row r="3151" spans="8:18" ht="12.75">
      <c r="H3151" s="58"/>
      <c r="J3151" s="58"/>
      <c r="L3151" s="58"/>
      <c r="N3151" s="58"/>
      <c r="Q3151" s="58"/>
      <c r="R3151" s="58"/>
    </row>
    <row r="3152" spans="8:18" ht="12.75">
      <c r="H3152" s="58"/>
      <c r="J3152" s="58"/>
      <c r="L3152" s="58"/>
      <c r="N3152" s="58"/>
      <c r="Q3152" s="58"/>
      <c r="R3152" s="58"/>
    </row>
    <row r="3153" spans="8:18" ht="12.75">
      <c r="H3153" s="58"/>
      <c r="J3153" s="58"/>
      <c r="L3153" s="58"/>
      <c r="N3153" s="58"/>
      <c r="Q3153" s="58"/>
      <c r="R3153" s="58"/>
    </row>
    <row r="3154" spans="8:18" ht="12.75">
      <c r="H3154" s="58"/>
      <c r="J3154" s="58"/>
      <c r="L3154" s="58"/>
      <c r="N3154" s="58"/>
      <c r="Q3154" s="58"/>
      <c r="R3154" s="58"/>
    </row>
    <row r="3155" spans="8:18" ht="12.75">
      <c r="H3155" s="58"/>
      <c r="J3155" s="58"/>
      <c r="L3155" s="58"/>
      <c r="N3155" s="58"/>
      <c r="Q3155" s="58"/>
      <c r="R3155" s="58"/>
    </row>
    <row r="3156" spans="8:18" ht="12.75">
      <c r="H3156" s="58"/>
      <c r="J3156" s="58"/>
      <c r="L3156" s="58"/>
      <c r="N3156" s="58"/>
      <c r="Q3156" s="58"/>
      <c r="R3156" s="58"/>
    </row>
    <row r="3157" spans="8:18" ht="12.75">
      <c r="H3157" s="58"/>
      <c r="J3157" s="58"/>
      <c r="L3157" s="58"/>
      <c r="N3157" s="58"/>
      <c r="Q3157" s="58"/>
      <c r="R3157" s="58"/>
    </row>
    <row r="3158" spans="8:18" ht="12.75">
      <c r="H3158" s="58"/>
      <c r="J3158" s="58"/>
      <c r="L3158" s="58"/>
      <c r="N3158" s="58"/>
      <c r="Q3158" s="58"/>
      <c r="R3158" s="58"/>
    </row>
    <row r="3159" spans="8:18" ht="12.75">
      <c r="H3159" s="58"/>
      <c r="J3159" s="58"/>
      <c r="L3159" s="58"/>
      <c r="N3159" s="58"/>
      <c r="Q3159" s="58"/>
      <c r="R3159" s="58"/>
    </row>
    <row r="3160" spans="8:18" ht="12.75">
      <c r="H3160" s="58"/>
      <c r="J3160" s="58"/>
      <c r="L3160" s="58"/>
      <c r="N3160" s="58"/>
      <c r="Q3160" s="58"/>
      <c r="R3160" s="58"/>
    </row>
    <row r="3161" spans="8:18" ht="12.75">
      <c r="H3161" s="58"/>
      <c r="J3161" s="58"/>
      <c r="L3161" s="58"/>
      <c r="N3161" s="58"/>
      <c r="Q3161" s="58"/>
      <c r="R3161" s="58"/>
    </row>
    <row r="3162" spans="8:18" ht="12.75">
      <c r="H3162" s="58"/>
      <c r="J3162" s="58"/>
      <c r="L3162" s="58"/>
      <c r="N3162" s="58"/>
      <c r="Q3162" s="58"/>
      <c r="R3162" s="58"/>
    </row>
    <row r="3163" spans="8:18" ht="12.75">
      <c r="H3163" s="58"/>
      <c r="J3163" s="58"/>
      <c r="L3163" s="58"/>
      <c r="N3163" s="58"/>
      <c r="Q3163" s="58"/>
      <c r="R3163" s="58"/>
    </row>
    <row r="3164" spans="8:18" ht="12.75">
      <c r="H3164" s="58"/>
      <c r="J3164" s="58"/>
      <c r="L3164" s="58"/>
      <c r="N3164" s="58"/>
      <c r="Q3164" s="58"/>
      <c r="R3164" s="58"/>
    </row>
    <row r="3165" spans="8:18" ht="12.75">
      <c r="H3165" s="58"/>
      <c r="J3165" s="58"/>
      <c r="L3165" s="58"/>
      <c r="N3165" s="58"/>
      <c r="Q3165" s="58"/>
      <c r="R3165" s="58"/>
    </row>
    <row r="3166" spans="8:18" ht="12.75">
      <c r="H3166" s="58"/>
      <c r="J3166" s="58"/>
      <c r="L3166" s="58"/>
      <c r="N3166" s="58"/>
      <c r="Q3166" s="58"/>
      <c r="R3166" s="58"/>
    </row>
    <row r="3167" spans="8:18" ht="12.75">
      <c r="H3167" s="58"/>
      <c r="J3167" s="58"/>
      <c r="L3167" s="58"/>
      <c r="N3167" s="58"/>
      <c r="Q3167" s="58"/>
      <c r="R3167" s="58"/>
    </row>
    <row r="3168" spans="8:18" ht="12.75">
      <c r="H3168" s="58"/>
      <c r="J3168" s="58"/>
      <c r="L3168" s="58"/>
      <c r="N3168" s="58"/>
      <c r="Q3168" s="58"/>
      <c r="R3168" s="58"/>
    </row>
    <row r="3169" spans="8:18" ht="12.75">
      <c r="H3169" s="58"/>
      <c r="J3169" s="58"/>
      <c r="L3169" s="58"/>
      <c r="N3169" s="58"/>
      <c r="Q3169" s="58"/>
      <c r="R3169" s="58"/>
    </row>
    <row r="3170" spans="8:18" ht="12.75">
      <c r="H3170" s="58"/>
      <c r="J3170" s="58"/>
      <c r="L3170" s="58"/>
      <c r="N3170" s="58"/>
      <c r="Q3170" s="58"/>
      <c r="R3170" s="58"/>
    </row>
    <row r="3171" spans="8:18" ht="12.75">
      <c r="H3171" s="58"/>
      <c r="J3171" s="58"/>
      <c r="L3171" s="58"/>
      <c r="N3171" s="58"/>
      <c r="Q3171" s="58"/>
      <c r="R3171" s="58"/>
    </row>
    <row r="3172" spans="8:18" ht="12.75">
      <c r="H3172" s="58"/>
      <c r="J3172" s="58"/>
      <c r="L3172" s="58"/>
      <c r="N3172" s="58"/>
      <c r="Q3172" s="58"/>
      <c r="R3172" s="58"/>
    </row>
    <row r="3173" spans="8:18" ht="12.75">
      <c r="H3173" s="58"/>
      <c r="J3173" s="58"/>
      <c r="L3173" s="58"/>
      <c r="N3173" s="58"/>
      <c r="Q3173" s="58"/>
      <c r="R3173" s="58"/>
    </row>
    <row r="3174" spans="8:18" ht="12.75">
      <c r="H3174" s="58"/>
      <c r="J3174" s="58"/>
      <c r="L3174" s="58"/>
      <c r="N3174" s="58"/>
      <c r="Q3174" s="58"/>
      <c r="R3174" s="58"/>
    </row>
    <row r="3175" spans="8:18" ht="12.75">
      <c r="H3175" s="58"/>
      <c r="J3175" s="58"/>
      <c r="L3175" s="58"/>
      <c r="N3175" s="58"/>
      <c r="Q3175" s="58"/>
      <c r="R3175" s="58"/>
    </row>
    <row r="3176" spans="8:18" ht="12.75">
      <c r="H3176" s="58"/>
      <c r="J3176" s="58"/>
      <c r="L3176" s="58"/>
      <c r="N3176" s="58"/>
      <c r="Q3176" s="58"/>
      <c r="R3176" s="58"/>
    </row>
    <row r="3177" spans="8:18" ht="12.75">
      <c r="H3177" s="58"/>
      <c r="J3177" s="58"/>
      <c r="L3177" s="58"/>
      <c r="N3177" s="58"/>
      <c r="Q3177" s="58"/>
      <c r="R3177" s="58"/>
    </row>
    <row r="3178" spans="8:18" ht="12.75">
      <c r="H3178" s="58"/>
      <c r="J3178" s="58"/>
      <c r="L3178" s="58"/>
      <c r="N3178" s="58"/>
      <c r="Q3178" s="58"/>
      <c r="R3178" s="58"/>
    </row>
    <row r="3179" spans="8:18" ht="12.75">
      <c r="H3179" s="58"/>
      <c r="J3179" s="58"/>
      <c r="L3179" s="58"/>
      <c r="N3179" s="58"/>
      <c r="Q3179" s="58"/>
      <c r="R3179" s="58"/>
    </row>
    <row r="3180" spans="8:18" ht="12.75">
      <c r="H3180" s="58"/>
      <c r="J3180" s="58"/>
      <c r="L3180" s="58"/>
      <c r="N3180" s="58"/>
      <c r="Q3180" s="58"/>
      <c r="R3180" s="58"/>
    </row>
    <row r="3181" spans="8:18" ht="12.75">
      <c r="H3181" s="58"/>
      <c r="J3181" s="58"/>
      <c r="L3181" s="58"/>
      <c r="N3181" s="58"/>
      <c r="Q3181" s="58"/>
      <c r="R3181" s="58"/>
    </row>
    <row r="3182" spans="8:18" ht="12.75">
      <c r="H3182" s="58"/>
      <c r="J3182" s="58"/>
      <c r="L3182" s="58"/>
      <c r="N3182" s="58"/>
      <c r="Q3182" s="58"/>
      <c r="R3182" s="58"/>
    </row>
    <row r="3183" spans="8:18" ht="12.75">
      <c r="H3183" s="58"/>
      <c r="J3183" s="58"/>
      <c r="L3183" s="58"/>
      <c r="N3183" s="58"/>
      <c r="Q3183" s="58"/>
      <c r="R3183" s="58"/>
    </row>
    <row r="3184" spans="8:18" ht="12.75">
      <c r="H3184" s="58"/>
      <c r="J3184" s="58"/>
      <c r="L3184" s="58"/>
      <c r="N3184" s="58"/>
      <c r="Q3184" s="58"/>
      <c r="R3184" s="58"/>
    </row>
    <row r="3185" spans="8:18" ht="12.75">
      <c r="H3185" s="58"/>
      <c r="J3185" s="58"/>
      <c r="L3185" s="58"/>
      <c r="N3185" s="58"/>
      <c r="Q3185" s="58"/>
      <c r="R3185" s="58"/>
    </row>
    <row r="3186" spans="8:18" ht="12.75">
      <c r="H3186" s="58"/>
      <c r="J3186" s="58"/>
      <c r="L3186" s="58"/>
      <c r="N3186" s="58"/>
      <c r="Q3186" s="58"/>
      <c r="R3186" s="58"/>
    </row>
    <row r="3187" spans="8:18" ht="12.75">
      <c r="H3187" s="58"/>
      <c r="J3187" s="58"/>
      <c r="L3187" s="58"/>
      <c r="N3187" s="58"/>
      <c r="Q3187" s="58"/>
      <c r="R3187" s="58"/>
    </row>
    <row r="3188" spans="8:18" ht="12.75">
      <c r="H3188" s="58"/>
      <c r="J3188" s="58"/>
      <c r="L3188" s="58"/>
      <c r="N3188" s="58"/>
      <c r="Q3188" s="58"/>
      <c r="R3188" s="58"/>
    </row>
    <row r="3189" spans="8:18" ht="12.75">
      <c r="H3189" s="58"/>
      <c r="J3189" s="58"/>
      <c r="L3189" s="58"/>
      <c r="N3189" s="58"/>
      <c r="Q3189" s="58"/>
      <c r="R3189" s="58"/>
    </row>
    <row r="3190" spans="8:18" ht="12.75">
      <c r="H3190" s="58"/>
      <c r="J3190" s="58"/>
      <c r="L3190" s="58"/>
      <c r="N3190" s="58"/>
      <c r="Q3190" s="58"/>
      <c r="R3190" s="58"/>
    </row>
    <row r="3191" spans="8:18" ht="12.75">
      <c r="H3191" s="58"/>
      <c r="J3191" s="58"/>
      <c r="L3191" s="58"/>
      <c r="N3191" s="58"/>
      <c r="Q3191" s="58"/>
      <c r="R3191" s="58"/>
    </row>
    <row r="3192" spans="8:18" ht="12.75">
      <c r="H3192" s="58"/>
      <c r="J3192" s="58"/>
      <c r="L3192" s="58"/>
      <c r="N3192" s="58"/>
      <c r="Q3192" s="58"/>
      <c r="R3192" s="58"/>
    </row>
    <row r="3193" spans="8:18" ht="12.75">
      <c r="H3193" s="58"/>
      <c r="J3193" s="58"/>
      <c r="L3193" s="58"/>
      <c r="N3193" s="58"/>
      <c r="Q3193" s="58"/>
      <c r="R3193" s="58"/>
    </row>
    <row r="3194" spans="8:18" ht="12.75">
      <c r="H3194" s="58"/>
      <c r="J3194" s="58"/>
      <c r="L3194" s="58"/>
      <c r="N3194" s="58"/>
      <c r="Q3194" s="58"/>
      <c r="R3194" s="58"/>
    </row>
    <row r="3195" spans="8:18" ht="12.75">
      <c r="H3195" s="58"/>
      <c r="J3195" s="58"/>
      <c r="L3195" s="58"/>
      <c r="N3195" s="58"/>
      <c r="Q3195" s="58"/>
      <c r="R3195" s="58"/>
    </row>
    <row r="3196" spans="8:18" ht="12.75">
      <c r="H3196" s="58"/>
      <c r="J3196" s="58"/>
      <c r="L3196" s="58"/>
      <c r="N3196" s="58"/>
      <c r="Q3196" s="58"/>
      <c r="R3196" s="58"/>
    </row>
    <row r="3197" spans="8:18" ht="12.75">
      <c r="H3197" s="58"/>
      <c r="J3197" s="58"/>
      <c r="L3197" s="58"/>
      <c r="N3197" s="58"/>
      <c r="Q3197" s="58"/>
      <c r="R3197" s="58"/>
    </row>
    <row r="3198" spans="8:18" ht="12.75">
      <c r="H3198" s="58"/>
      <c r="J3198" s="58"/>
      <c r="L3198" s="58"/>
      <c r="N3198" s="58"/>
      <c r="Q3198" s="58"/>
      <c r="R3198" s="58"/>
    </row>
    <row r="3199" spans="8:18" ht="12.75">
      <c r="H3199" s="58"/>
      <c r="J3199" s="58"/>
      <c r="L3199" s="58"/>
      <c r="N3199" s="58"/>
      <c r="Q3199" s="58"/>
      <c r="R3199" s="58"/>
    </row>
    <row r="3200" spans="8:18" ht="12.75">
      <c r="H3200" s="58"/>
      <c r="J3200" s="58"/>
      <c r="L3200" s="58"/>
      <c r="N3200" s="58"/>
      <c r="Q3200" s="58"/>
      <c r="R3200" s="58"/>
    </row>
    <row r="3201" spans="8:18" ht="12.75">
      <c r="H3201" s="58"/>
      <c r="J3201" s="58"/>
      <c r="L3201" s="58"/>
      <c r="N3201" s="58"/>
      <c r="Q3201" s="58"/>
      <c r="R3201" s="58"/>
    </row>
    <row r="3202" spans="8:18" ht="12.75">
      <c r="H3202" s="58"/>
      <c r="J3202" s="58"/>
      <c r="L3202" s="58"/>
      <c r="N3202" s="58"/>
      <c r="Q3202" s="58"/>
      <c r="R3202" s="58"/>
    </row>
    <row r="3203" spans="8:18" ht="12.75">
      <c r="H3203" s="58"/>
      <c r="J3203" s="58"/>
      <c r="L3203" s="58"/>
      <c r="N3203" s="58"/>
      <c r="Q3203" s="58"/>
      <c r="R3203" s="58"/>
    </row>
    <row r="3204" spans="8:18" ht="12.75">
      <c r="H3204" s="58"/>
      <c r="J3204" s="58"/>
      <c r="L3204" s="58"/>
      <c r="N3204" s="58"/>
      <c r="Q3204" s="58"/>
      <c r="R3204" s="58"/>
    </row>
    <row r="3205" spans="8:18" ht="12.75">
      <c r="H3205" s="58"/>
      <c r="J3205" s="58"/>
      <c r="L3205" s="58"/>
      <c r="N3205" s="58"/>
      <c r="Q3205" s="58"/>
      <c r="R3205" s="58"/>
    </row>
    <row r="3206" spans="8:18" ht="12.75">
      <c r="H3206" s="58"/>
      <c r="J3206" s="58"/>
      <c r="L3206" s="58"/>
      <c r="N3206" s="58"/>
      <c r="Q3206" s="58"/>
      <c r="R3206" s="58"/>
    </row>
    <row r="3207" spans="8:18" ht="12.75">
      <c r="H3207" s="58"/>
      <c r="J3207" s="58"/>
      <c r="L3207" s="58"/>
      <c r="N3207" s="58"/>
      <c r="Q3207" s="58"/>
      <c r="R3207" s="58"/>
    </row>
    <row r="3208" spans="8:18" ht="12.75">
      <c r="H3208" s="58"/>
      <c r="J3208" s="58"/>
      <c r="L3208" s="58"/>
      <c r="N3208" s="58"/>
      <c r="Q3208" s="58"/>
      <c r="R3208" s="58"/>
    </row>
    <row r="3209" spans="8:18" ht="12.75">
      <c r="H3209" s="58"/>
      <c r="J3209" s="58"/>
      <c r="L3209" s="58"/>
      <c r="N3209" s="58"/>
      <c r="Q3209" s="58"/>
      <c r="R3209" s="58"/>
    </row>
    <row r="3210" spans="8:18" ht="12.75">
      <c r="H3210" s="58"/>
      <c r="J3210" s="58"/>
      <c r="L3210" s="58"/>
      <c r="N3210" s="58"/>
      <c r="Q3210" s="58"/>
      <c r="R3210" s="58"/>
    </row>
    <row r="3211" spans="8:18" ht="12.75">
      <c r="H3211" s="58"/>
      <c r="J3211" s="58"/>
      <c r="L3211" s="58"/>
      <c r="N3211" s="58"/>
      <c r="Q3211" s="58"/>
      <c r="R3211" s="58"/>
    </row>
    <row r="3212" spans="8:18" ht="12.75">
      <c r="H3212" s="58"/>
      <c r="J3212" s="58"/>
      <c r="L3212" s="58"/>
      <c r="N3212" s="58"/>
      <c r="Q3212" s="58"/>
      <c r="R3212" s="58"/>
    </row>
    <row r="3213" spans="8:18" ht="12.75">
      <c r="H3213" s="58"/>
      <c r="J3213" s="58"/>
      <c r="L3213" s="58"/>
      <c r="N3213" s="58"/>
      <c r="Q3213" s="58"/>
      <c r="R3213" s="58"/>
    </row>
    <row r="3214" spans="8:18" ht="12.75">
      <c r="H3214" s="58"/>
      <c r="J3214" s="58"/>
      <c r="L3214" s="58"/>
      <c r="N3214" s="58"/>
      <c r="Q3214" s="58"/>
      <c r="R3214" s="58"/>
    </row>
    <row r="3215" spans="8:18" ht="12.75">
      <c r="H3215" s="58"/>
      <c r="J3215" s="58"/>
      <c r="L3215" s="58"/>
      <c r="N3215" s="58"/>
      <c r="Q3215" s="58"/>
      <c r="R3215" s="58"/>
    </row>
    <row r="3216" spans="8:18" ht="12.75">
      <c r="H3216" s="58"/>
      <c r="J3216" s="58"/>
      <c r="L3216" s="58"/>
      <c r="N3216" s="58"/>
      <c r="Q3216" s="58"/>
      <c r="R3216" s="58"/>
    </row>
    <row r="3217" spans="8:18" ht="12.75">
      <c r="H3217" s="58"/>
      <c r="J3217" s="58"/>
      <c r="L3217" s="58"/>
      <c r="N3217" s="58"/>
      <c r="Q3217" s="58"/>
      <c r="R3217" s="58"/>
    </row>
    <row r="3218" spans="8:18" ht="12.75">
      <c r="H3218" s="58"/>
      <c r="J3218" s="58"/>
      <c r="L3218" s="58"/>
      <c r="N3218" s="58"/>
      <c r="Q3218" s="58"/>
      <c r="R3218" s="58"/>
    </row>
    <row r="3219" spans="8:18" ht="12.75">
      <c r="H3219" s="58"/>
      <c r="J3219" s="58"/>
      <c r="L3219" s="58"/>
      <c r="N3219" s="58"/>
      <c r="Q3219" s="58"/>
      <c r="R3219" s="58"/>
    </row>
    <row r="3220" spans="8:18" ht="12.75">
      <c r="H3220" s="58"/>
      <c r="J3220" s="58"/>
      <c r="L3220" s="58"/>
      <c r="N3220" s="58"/>
      <c r="Q3220" s="58"/>
      <c r="R3220" s="58"/>
    </row>
    <row r="3221" spans="8:18" ht="12.75">
      <c r="H3221" s="58"/>
      <c r="J3221" s="58"/>
      <c r="L3221" s="58"/>
      <c r="N3221" s="58"/>
      <c r="Q3221" s="58"/>
      <c r="R3221" s="58"/>
    </row>
    <row r="3222" spans="8:18" ht="12.75">
      <c r="H3222" s="58"/>
      <c r="J3222" s="58"/>
      <c r="L3222" s="58"/>
      <c r="N3222" s="58"/>
      <c r="Q3222" s="58"/>
      <c r="R3222" s="58"/>
    </row>
    <row r="3223" spans="8:18" ht="12.75">
      <c r="H3223" s="58"/>
      <c r="J3223" s="58"/>
      <c r="L3223" s="58"/>
      <c r="N3223" s="58"/>
      <c r="Q3223" s="58"/>
      <c r="R3223" s="58"/>
    </row>
    <row r="3224" spans="8:18" ht="12.75">
      <c r="H3224" s="58"/>
      <c r="J3224" s="58"/>
      <c r="L3224" s="58"/>
      <c r="N3224" s="58"/>
      <c r="Q3224" s="58"/>
      <c r="R3224" s="58"/>
    </row>
    <row r="3225" spans="8:18" ht="12.75">
      <c r="H3225" s="58"/>
      <c r="J3225" s="58"/>
      <c r="L3225" s="58"/>
      <c r="N3225" s="58"/>
      <c r="Q3225" s="58"/>
      <c r="R3225" s="58"/>
    </row>
    <row r="3226" spans="8:18" ht="12.75">
      <c r="H3226" s="58"/>
      <c r="J3226" s="58"/>
      <c r="L3226" s="58"/>
      <c r="N3226" s="58"/>
      <c r="Q3226" s="58"/>
      <c r="R3226" s="58"/>
    </row>
    <row r="3227" spans="8:18" ht="12.75">
      <c r="H3227" s="58"/>
      <c r="J3227" s="58"/>
      <c r="L3227" s="58"/>
      <c r="N3227" s="58"/>
      <c r="Q3227" s="58"/>
      <c r="R3227" s="58"/>
    </row>
    <row r="3228" spans="8:18" ht="12.75">
      <c r="H3228" s="58"/>
      <c r="J3228" s="58"/>
      <c r="L3228" s="58"/>
      <c r="N3228" s="58"/>
      <c r="Q3228" s="58"/>
      <c r="R3228" s="58"/>
    </row>
    <row r="3229" spans="8:18" ht="12.75">
      <c r="H3229" s="58"/>
      <c r="J3229" s="58"/>
      <c r="L3229" s="58"/>
      <c r="N3229" s="58"/>
      <c r="Q3229" s="58"/>
      <c r="R3229" s="58"/>
    </row>
    <row r="3230" spans="8:18" ht="12.75">
      <c r="H3230" s="58"/>
      <c r="J3230" s="58"/>
      <c r="L3230" s="58"/>
      <c r="N3230" s="58"/>
      <c r="Q3230" s="58"/>
      <c r="R3230" s="58"/>
    </row>
    <row r="3231" spans="8:18" ht="12.75">
      <c r="H3231" s="58"/>
      <c r="J3231" s="58"/>
      <c r="L3231" s="58"/>
      <c r="N3231" s="58"/>
      <c r="Q3231" s="58"/>
      <c r="R3231" s="58"/>
    </row>
    <row r="3232" spans="8:18" ht="12.75">
      <c r="H3232" s="58"/>
      <c r="J3232" s="58"/>
      <c r="L3232" s="58"/>
      <c r="N3232" s="58"/>
      <c r="Q3232" s="58"/>
      <c r="R3232" s="58"/>
    </row>
    <row r="3233" spans="8:18" ht="12.75">
      <c r="H3233" s="58"/>
      <c r="J3233" s="58"/>
      <c r="L3233" s="58"/>
      <c r="N3233" s="58"/>
      <c r="Q3233" s="58"/>
      <c r="R3233" s="58"/>
    </row>
    <row r="3234" spans="8:18" ht="12.75">
      <c r="H3234" s="58"/>
      <c r="J3234" s="58"/>
      <c r="L3234" s="58"/>
      <c r="N3234" s="58"/>
      <c r="Q3234" s="58"/>
      <c r="R3234" s="58"/>
    </row>
    <row r="3235" spans="8:18" ht="12.75">
      <c r="H3235" s="58"/>
      <c r="J3235" s="58"/>
      <c r="L3235" s="58"/>
      <c r="N3235" s="58"/>
      <c r="Q3235" s="58"/>
      <c r="R3235" s="58"/>
    </row>
    <row r="3236" spans="8:18" ht="12.75">
      <c r="H3236" s="58"/>
      <c r="J3236" s="58"/>
      <c r="L3236" s="58"/>
      <c r="N3236" s="58"/>
      <c r="Q3236" s="58"/>
      <c r="R3236" s="58"/>
    </row>
    <row r="3237" spans="8:18" ht="12.75">
      <c r="H3237" s="58"/>
      <c r="J3237" s="58"/>
      <c r="L3237" s="58"/>
      <c r="N3237" s="58"/>
      <c r="Q3237" s="58"/>
      <c r="R3237" s="58"/>
    </row>
    <row r="3238" spans="8:18" ht="12.75">
      <c r="H3238" s="58"/>
      <c r="J3238" s="58"/>
      <c r="L3238" s="58"/>
      <c r="N3238" s="58"/>
      <c r="Q3238" s="58"/>
      <c r="R3238" s="58"/>
    </row>
    <row r="3239" spans="8:18" ht="12.75">
      <c r="H3239" s="58"/>
      <c r="J3239" s="58"/>
      <c r="L3239" s="58"/>
      <c r="N3239" s="58"/>
      <c r="Q3239" s="58"/>
      <c r="R3239" s="58"/>
    </row>
    <row r="3240" spans="8:18" ht="12.75">
      <c r="H3240" s="58"/>
      <c r="J3240" s="58"/>
      <c r="L3240" s="58"/>
      <c r="N3240" s="58"/>
      <c r="Q3240" s="58"/>
      <c r="R3240" s="58"/>
    </row>
    <row r="3241" spans="8:18" ht="12.75">
      <c r="H3241" s="58"/>
      <c r="J3241" s="58"/>
      <c r="L3241" s="58"/>
      <c r="N3241" s="58"/>
      <c r="Q3241" s="58"/>
      <c r="R3241" s="58"/>
    </row>
    <row r="3242" spans="8:18" ht="12.75">
      <c r="H3242" s="58"/>
      <c r="J3242" s="58"/>
      <c r="L3242" s="58"/>
      <c r="N3242" s="58"/>
      <c r="Q3242" s="58"/>
      <c r="R3242" s="58"/>
    </row>
    <row r="3243" spans="8:18" ht="12.75">
      <c r="H3243" s="58"/>
      <c r="J3243" s="58"/>
      <c r="L3243" s="58"/>
      <c r="N3243" s="58"/>
      <c r="Q3243" s="58"/>
      <c r="R3243" s="58"/>
    </row>
    <row r="3244" spans="8:18" ht="12.75">
      <c r="H3244" s="58"/>
      <c r="J3244" s="58"/>
      <c r="L3244" s="58"/>
      <c r="N3244" s="58"/>
      <c r="Q3244" s="58"/>
      <c r="R3244" s="58"/>
    </row>
    <row r="3245" spans="8:18" ht="12.75">
      <c r="H3245" s="58"/>
      <c r="J3245" s="58"/>
      <c r="L3245" s="58"/>
      <c r="N3245" s="58"/>
      <c r="Q3245" s="58"/>
      <c r="R3245" s="58"/>
    </row>
    <row r="3246" spans="8:18" ht="12.75">
      <c r="H3246" s="58"/>
      <c r="J3246" s="58"/>
      <c r="L3246" s="58"/>
      <c r="N3246" s="58"/>
      <c r="Q3246" s="58"/>
      <c r="R3246" s="58"/>
    </row>
    <row r="3247" spans="8:18" ht="12.75">
      <c r="H3247" s="58"/>
      <c r="J3247" s="58"/>
      <c r="L3247" s="58"/>
      <c r="N3247" s="58"/>
      <c r="Q3247" s="58"/>
      <c r="R3247" s="58"/>
    </row>
    <row r="3248" spans="8:18" ht="12.75">
      <c r="H3248" s="58"/>
      <c r="J3248" s="58"/>
      <c r="L3248" s="58"/>
      <c r="N3248" s="58"/>
      <c r="Q3248" s="58"/>
      <c r="R3248" s="58"/>
    </row>
    <row r="3249" spans="8:18" ht="12.75">
      <c r="H3249" s="58"/>
      <c r="J3249" s="58"/>
      <c r="L3249" s="58"/>
      <c r="N3249" s="58"/>
      <c r="Q3249" s="58"/>
      <c r="R3249" s="58"/>
    </row>
    <row r="3250" spans="8:18" ht="12.75">
      <c r="H3250" s="58"/>
      <c r="J3250" s="58"/>
      <c r="L3250" s="58"/>
      <c r="N3250" s="58"/>
      <c r="Q3250" s="58"/>
      <c r="R3250" s="58"/>
    </row>
    <row r="3251" spans="8:18" ht="12.75">
      <c r="H3251" s="58"/>
      <c r="J3251" s="58"/>
      <c r="L3251" s="58"/>
      <c r="N3251" s="58"/>
      <c r="Q3251" s="58"/>
      <c r="R3251" s="58"/>
    </row>
    <row r="3252" spans="8:18" ht="12.75">
      <c r="H3252" s="58"/>
      <c r="J3252" s="58"/>
      <c r="L3252" s="58"/>
      <c r="N3252" s="58"/>
      <c r="Q3252" s="58"/>
      <c r="R3252" s="58"/>
    </row>
    <row r="3253" spans="8:18" ht="12.75">
      <c r="H3253" s="58"/>
      <c r="J3253" s="58"/>
      <c r="L3253" s="58"/>
      <c r="N3253" s="58"/>
      <c r="Q3253" s="58"/>
      <c r="R3253" s="58"/>
    </row>
    <row r="3254" spans="8:18" ht="12.75">
      <c r="H3254" s="58"/>
      <c r="J3254" s="58"/>
      <c r="L3254" s="58"/>
      <c r="N3254" s="58"/>
      <c r="Q3254" s="58"/>
      <c r="R3254" s="58"/>
    </row>
    <row r="3255" spans="8:18" ht="12.75">
      <c r="H3255" s="58"/>
      <c r="J3255" s="58"/>
      <c r="L3255" s="58"/>
      <c r="N3255" s="58"/>
      <c r="Q3255" s="58"/>
      <c r="R3255" s="58"/>
    </row>
    <row r="3256" spans="8:18" ht="12.75">
      <c r="H3256" s="58"/>
      <c r="J3256" s="58"/>
      <c r="L3256" s="58"/>
      <c r="N3256" s="58"/>
      <c r="Q3256" s="58"/>
      <c r="R3256" s="58"/>
    </row>
    <row r="3257" spans="8:18" ht="12.75">
      <c r="H3257" s="58"/>
      <c r="J3257" s="58"/>
      <c r="L3257" s="58"/>
      <c r="N3257" s="58"/>
      <c r="Q3257" s="58"/>
      <c r="R3257" s="58"/>
    </row>
    <row r="3258" spans="8:18" ht="12.75">
      <c r="H3258" s="58"/>
      <c r="J3258" s="58"/>
      <c r="L3258" s="58"/>
      <c r="N3258" s="58"/>
      <c r="Q3258" s="58"/>
      <c r="R3258" s="58"/>
    </row>
    <row r="3259" spans="8:18" ht="12.75">
      <c r="H3259" s="58"/>
      <c r="J3259" s="58"/>
      <c r="L3259" s="58"/>
      <c r="N3259" s="58"/>
      <c r="Q3259" s="58"/>
      <c r="R3259" s="58"/>
    </row>
    <row r="3260" spans="8:18" ht="12.75">
      <c r="H3260" s="58"/>
      <c r="J3260" s="58"/>
      <c r="L3260" s="58"/>
      <c r="N3260" s="58"/>
      <c r="Q3260" s="58"/>
      <c r="R3260" s="58"/>
    </row>
    <row r="3261" spans="8:18" ht="12.75">
      <c r="H3261" s="58"/>
      <c r="J3261" s="58"/>
      <c r="L3261" s="58"/>
      <c r="N3261" s="58"/>
      <c r="Q3261" s="58"/>
      <c r="R3261" s="58"/>
    </row>
    <row r="3262" spans="8:18" ht="12.75">
      <c r="H3262" s="58"/>
      <c r="J3262" s="58"/>
      <c r="L3262" s="58"/>
      <c r="N3262" s="58"/>
      <c r="Q3262" s="58"/>
      <c r="R3262" s="58"/>
    </row>
    <row r="3263" spans="8:18" ht="12.75">
      <c r="H3263" s="58"/>
      <c r="J3263" s="58"/>
      <c r="L3263" s="58"/>
      <c r="N3263" s="58"/>
      <c r="Q3263" s="58"/>
      <c r="R3263" s="58"/>
    </row>
    <row r="3264" spans="8:18" ht="12.75">
      <c r="H3264" s="58"/>
      <c r="J3264" s="58"/>
      <c r="L3264" s="58"/>
      <c r="N3264" s="58"/>
      <c r="Q3264" s="58"/>
      <c r="R3264" s="58"/>
    </row>
    <row r="3265" spans="8:18" ht="12.75">
      <c r="H3265" s="58"/>
      <c r="J3265" s="58"/>
      <c r="L3265" s="58"/>
      <c r="N3265" s="58"/>
      <c r="Q3265" s="58"/>
      <c r="R3265" s="58"/>
    </row>
    <row r="3266" spans="8:18" ht="12.75">
      <c r="H3266" s="58"/>
      <c r="J3266" s="58"/>
      <c r="L3266" s="58"/>
      <c r="N3266" s="58"/>
      <c r="Q3266" s="58"/>
      <c r="R3266" s="58"/>
    </row>
    <row r="3267" spans="8:18" ht="12.75">
      <c r="H3267" s="58"/>
      <c r="J3267" s="58"/>
      <c r="L3267" s="58"/>
      <c r="N3267" s="58"/>
      <c r="Q3267" s="58"/>
      <c r="R3267" s="58"/>
    </row>
    <row r="3268" spans="8:18" ht="12.75">
      <c r="H3268" s="58"/>
      <c r="J3268" s="58"/>
      <c r="L3268" s="58"/>
      <c r="N3268" s="58"/>
      <c r="Q3268" s="58"/>
      <c r="R3268" s="58"/>
    </row>
    <row r="3269" spans="8:18" ht="12.75">
      <c r="H3269" s="58"/>
      <c r="J3269" s="58"/>
      <c r="L3269" s="58"/>
      <c r="N3269" s="58"/>
      <c r="Q3269" s="58"/>
      <c r="R3269" s="58"/>
    </row>
    <row r="3270" spans="8:18" ht="12.75">
      <c r="H3270" s="58"/>
      <c r="J3270" s="58"/>
      <c r="L3270" s="58"/>
      <c r="N3270" s="58"/>
      <c r="Q3270" s="58"/>
      <c r="R3270" s="58"/>
    </row>
    <row r="3271" spans="8:18" ht="12.75">
      <c r="H3271" s="58"/>
      <c r="J3271" s="58"/>
      <c r="L3271" s="58"/>
      <c r="N3271" s="58"/>
      <c r="Q3271" s="58"/>
      <c r="R3271" s="58"/>
    </row>
    <row r="3272" spans="8:18" ht="12.75">
      <c r="H3272" s="58"/>
      <c r="J3272" s="58"/>
      <c r="L3272" s="58"/>
      <c r="N3272" s="58"/>
      <c r="Q3272" s="58"/>
      <c r="R3272" s="58"/>
    </row>
    <row r="3273" spans="8:18" ht="12.75">
      <c r="H3273" s="58"/>
      <c r="J3273" s="58"/>
      <c r="L3273" s="58"/>
      <c r="N3273" s="58"/>
      <c r="Q3273" s="58"/>
      <c r="R3273" s="58"/>
    </row>
    <row r="3274" spans="8:18" ht="12.75">
      <c r="H3274" s="58"/>
      <c r="J3274" s="58"/>
      <c r="L3274" s="58"/>
      <c r="N3274" s="58"/>
      <c r="Q3274" s="58"/>
      <c r="R3274" s="58"/>
    </row>
    <row r="3275" spans="8:18" ht="12.75">
      <c r="H3275" s="58"/>
      <c r="J3275" s="58"/>
      <c r="L3275" s="58"/>
      <c r="N3275" s="58"/>
      <c r="Q3275" s="58"/>
      <c r="R3275" s="58"/>
    </row>
    <row r="3276" spans="8:18" ht="12.75">
      <c r="H3276" s="58"/>
      <c r="J3276" s="58"/>
      <c r="L3276" s="58"/>
      <c r="N3276" s="58"/>
      <c r="Q3276" s="58"/>
      <c r="R3276" s="58"/>
    </row>
    <row r="3277" spans="8:18" ht="12.75">
      <c r="H3277" s="58"/>
      <c r="J3277" s="58"/>
      <c r="L3277" s="58"/>
      <c r="N3277" s="58"/>
      <c r="Q3277" s="58"/>
      <c r="R3277" s="58"/>
    </row>
    <row r="3278" spans="8:18" ht="12.75">
      <c r="H3278" s="58"/>
      <c r="J3278" s="58"/>
      <c r="L3278" s="58"/>
      <c r="N3278" s="58"/>
      <c r="Q3278" s="58"/>
      <c r="R3278" s="58"/>
    </row>
    <row r="3279" spans="8:18" ht="12.75">
      <c r="H3279" s="58"/>
      <c r="J3279" s="58"/>
      <c r="L3279" s="58"/>
      <c r="N3279" s="58"/>
      <c r="Q3279" s="58"/>
      <c r="R3279" s="58"/>
    </row>
    <row r="3280" spans="8:18" ht="12.75">
      <c r="H3280" s="58"/>
      <c r="J3280" s="58"/>
      <c r="L3280" s="58"/>
      <c r="N3280" s="58"/>
      <c r="Q3280" s="58"/>
      <c r="R3280" s="58"/>
    </row>
    <row r="3281" spans="8:18" ht="12.75">
      <c r="H3281" s="58"/>
      <c r="J3281" s="58"/>
      <c r="L3281" s="58"/>
      <c r="N3281" s="58"/>
      <c r="Q3281" s="58"/>
      <c r="R3281" s="58"/>
    </row>
    <row r="3282" spans="8:18" ht="12.75">
      <c r="H3282" s="58"/>
      <c r="J3282" s="58"/>
      <c r="L3282" s="58"/>
      <c r="N3282" s="58"/>
      <c r="Q3282" s="58"/>
      <c r="R3282" s="58"/>
    </row>
    <row r="3283" spans="8:18" ht="12.75">
      <c r="H3283" s="58"/>
      <c r="J3283" s="58"/>
      <c r="L3283" s="58"/>
      <c r="N3283" s="58"/>
      <c r="Q3283" s="58"/>
      <c r="R3283" s="58"/>
    </row>
    <row r="3284" spans="8:18" ht="12.75">
      <c r="H3284" s="58"/>
      <c r="J3284" s="58"/>
      <c r="L3284" s="58"/>
      <c r="N3284" s="58"/>
      <c r="Q3284" s="58"/>
      <c r="R3284" s="58"/>
    </row>
    <row r="3285" spans="8:18" ht="12.75">
      <c r="H3285" s="58"/>
      <c r="J3285" s="58"/>
      <c r="L3285" s="58"/>
      <c r="N3285" s="58"/>
      <c r="Q3285" s="58"/>
      <c r="R3285" s="58"/>
    </row>
    <row r="3286" spans="8:18" ht="12.75">
      <c r="H3286" s="58"/>
      <c r="J3286" s="58"/>
      <c r="L3286" s="58"/>
      <c r="N3286" s="58"/>
      <c r="Q3286" s="58"/>
      <c r="R3286" s="58"/>
    </row>
    <row r="3287" spans="8:18" ht="12.75">
      <c r="H3287" s="58"/>
      <c r="J3287" s="58"/>
      <c r="L3287" s="58"/>
      <c r="N3287" s="58"/>
      <c r="Q3287" s="58"/>
      <c r="R3287" s="58"/>
    </row>
    <row r="3288" spans="8:18" ht="12.75">
      <c r="H3288" s="58"/>
      <c r="J3288" s="58"/>
      <c r="L3288" s="58"/>
      <c r="N3288" s="58"/>
      <c r="Q3288" s="58"/>
      <c r="R3288" s="58"/>
    </row>
    <row r="3289" spans="8:18" ht="12.75">
      <c r="H3289" s="58"/>
      <c r="J3289" s="58"/>
      <c r="L3289" s="58"/>
      <c r="N3289" s="58"/>
      <c r="Q3289" s="58"/>
      <c r="R3289" s="58"/>
    </row>
    <row r="3290" spans="8:18" ht="12.75">
      <c r="H3290" s="58"/>
      <c r="J3290" s="58"/>
      <c r="L3290" s="58"/>
      <c r="N3290" s="58"/>
      <c r="Q3290" s="58"/>
      <c r="R3290" s="58"/>
    </row>
    <row r="3291" spans="8:18" ht="12.75">
      <c r="H3291" s="58"/>
      <c r="J3291" s="58"/>
      <c r="L3291" s="58"/>
      <c r="N3291" s="58"/>
      <c r="Q3291" s="58"/>
      <c r="R3291" s="58"/>
    </row>
    <row r="3292" spans="8:18" ht="12.75">
      <c r="H3292" s="58"/>
      <c r="J3292" s="58"/>
      <c r="L3292" s="58"/>
      <c r="N3292" s="58"/>
      <c r="Q3292" s="58"/>
      <c r="R3292" s="58"/>
    </row>
    <row r="3293" spans="8:18" ht="12.75">
      <c r="H3293" s="58"/>
      <c r="J3293" s="58"/>
      <c r="L3293" s="58"/>
      <c r="N3293" s="58"/>
      <c r="Q3293" s="58"/>
      <c r="R3293" s="58"/>
    </row>
    <row r="3294" spans="8:18" ht="12.75">
      <c r="H3294" s="58"/>
      <c r="J3294" s="58"/>
      <c r="L3294" s="58"/>
      <c r="N3294" s="58"/>
      <c r="Q3294" s="58"/>
      <c r="R3294" s="58"/>
    </row>
    <row r="3295" spans="8:18" ht="12.75">
      <c r="H3295" s="58"/>
      <c r="J3295" s="58"/>
      <c r="L3295" s="58"/>
      <c r="N3295" s="58"/>
      <c r="Q3295" s="58"/>
      <c r="R3295" s="58"/>
    </row>
    <row r="3296" spans="8:18" ht="12.75">
      <c r="H3296" s="58"/>
      <c r="J3296" s="58"/>
      <c r="L3296" s="58"/>
      <c r="N3296" s="58"/>
      <c r="Q3296" s="58"/>
      <c r="R3296" s="58"/>
    </row>
    <row r="3297" spans="8:18" ht="12.75">
      <c r="H3297" s="58"/>
      <c r="J3297" s="58"/>
      <c r="L3297" s="58"/>
      <c r="N3297" s="58"/>
      <c r="Q3297" s="58"/>
      <c r="R3297" s="58"/>
    </row>
    <row r="3298" spans="8:18" ht="12.75">
      <c r="H3298" s="58"/>
      <c r="J3298" s="58"/>
      <c r="L3298" s="58"/>
      <c r="N3298" s="58"/>
      <c r="Q3298" s="58"/>
      <c r="R3298" s="58"/>
    </row>
    <row r="3299" spans="8:18" ht="12.75">
      <c r="H3299" s="58"/>
      <c r="J3299" s="58"/>
      <c r="L3299" s="58"/>
      <c r="N3299" s="58"/>
      <c r="Q3299" s="58"/>
      <c r="R3299" s="58"/>
    </row>
    <row r="3300" spans="8:18" ht="12.75">
      <c r="H3300" s="58"/>
      <c r="J3300" s="58"/>
      <c r="L3300" s="58"/>
      <c r="N3300" s="58"/>
      <c r="Q3300" s="58"/>
      <c r="R3300" s="58"/>
    </row>
    <row r="3301" spans="8:18" ht="12.75">
      <c r="H3301" s="58"/>
      <c r="J3301" s="58"/>
      <c r="L3301" s="58"/>
      <c r="N3301" s="58"/>
      <c r="Q3301" s="58"/>
      <c r="R3301" s="58"/>
    </row>
    <row r="3302" spans="8:18" ht="12.75">
      <c r="H3302" s="58"/>
      <c r="J3302" s="58"/>
      <c r="L3302" s="58"/>
      <c r="N3302" s="58"/>
      <c r="Q3302" s="58"/>
      <c r="R3302" s="58"/>
    </row>
    <row r="3303" spans="8:18" ht="12.75">
      <c r="H3303" s="58"/>
      <c r="J3303" s="58"/>
      <c r="L3303" s="58"/>
      <c r="N3303" s="58"/>
      <c r="Q3303" s="58"/>
      <c r="R3303" s="58"/>
    </row>
    <row r="3304" spans="8:18" ht="12.75">
      <c r="H3304" s="58"/>
      <c r="J3304" s="58"/>
      <c r="L3304" s="58"/>
      <c r="N3304" s="58"/>
      <c r="Q3304" s="58"/>
      <c r="R3304" s="58"/>
    </row>
    <row r="3305" spans="8:18" ht="12.75">
      <c r="H3305" s="58"/>
      <c r="J3305" s="58"/>
      <c r="L3305" s="58"/>
      <c r="N3305" s="58"/>
      <c r="Q3305" s="58"/>
      <c r="R3305" s="58"/>
    </row>
    <row r="3306" spans="8:18" ht="12.75">
      <c r="H3306" s="58"/>
      <c r="J3306" s="58"/>
      <c r="L3306" s="58"/>
      <c r="N3306" s="58"/>
      <c r="Q3306" s="58"/>
      <c r="R3306" s="58"/>
    </row>
    <row r="3307" spans="8:18" ht="12.75">
      <c r="H3307" s="58"/>
      <c r="J3307" s="58"/>
      <c r="L3307" s="58"/>
      <c r="N3307" s="58"/>
      <c r="Q3307" s="58"/>
      <c r="R3307" s="58"/>
    </row>
    <row r="3308" spans="8:18" ht="12.75">
      <c r="H3308" s="58"/>
      <c r="J3308" s="58"/>
      <c r="L3308" s="58"/>
      <c r="N3308" s="58"/>
      <c r="Q3308" s="58"/>
      <c r="R3308" s="58"/>
    </row>
    <row r="3309" spans="8:18" ht="12.75">
      <c r="H3309" s="58"/>
      <c r="J3309" s="58"/>
      <c r="L3309" s="58"/>
      <c r="N3309" s="58"/>
      <c r="Q3309" s="58"/>
      <c r="R3309" s="58"/>
    </row>
    <row r="3310" spans="8:18" ht="12.75">
      <c r="H3310" s="58"/>
      <c r="J3310" s="58"/>
      <c r="L3310" s="58"/>
      <c r="N3310" s="58"/>
      <c r="Q3310" s="58"/>
      <c r="R3310" s="58"/>
    </row>
    <row r="3311" spans="8:18" ht="12.75">
      <c r="H3311" s="58"/>
      <c r="J3311" s="58"/>
      <c r="L3311" s="58"/>
      <c r="N3311" s="58"/>
      <c r="Q3311" s="58"/>
      <c r="R3311" s="58"/>
    </row>
    <row r="3312" spans="8:18" ht="12.75">
      <c r="H3312" s="58"/>
      <c r="J3312" s="58"/>
      <c r="L3312" s="58"/>
      <c r="N3312" s="58"/>
      <c r="Q3312" s="58"/>
      <c r="R3312" s="58"/>
    </row>
    <row r="3313" spans="8:18" ht="12.75">
      <c r="H3313" s="58"/>
      <c r="J3313" s="58"/>
      <c r="L3313" s="58"/>
      <c r="N3313" s="58"/>
      <c r="Q3313" s="58"/>
      <c r="R3313" s="58"/>
    </row>
    <row r="3314" spans="8:18" ht="12.75">
      <c r="H3314" s="58"/>
      <c r="J3314" s="58"/>
      <c r="L3314" s="58"/>
      <c r="N3314" s="58"/>
      <c r="Q3314" s="58"/>
      <c r="R3314" s="58"/>
    </row>
    <row r="3315" spans="8:18" ht="12.75">
      <c r="H3315" s="58"/>
      <c r="J3315" s="58"/>
      <c r="L3315" s="58"/>
      <c r="N3315" s="58"/>
      <c r="Q3315" s="58"/>
      <c r="R3315" s="58"/>
    </row>
    <row r="3316" spans="8:18" ht="12.75">
      <c r="H3316" s="58"/>
      <c r="J3316" s="58"/>
      <c r="L3316" s="58"/>
      <c r="N3316" s="58"/>
      <c r="Q3316" s="58"/>
      <c r="R3316" s="58"/>
    </row>
    <row r="3317" spans="8:18" ht="12.75">
      <c r="H3317" s="58"/>
      <c r="J3317" s="58"/>
      <c r="L3317" s="58"/>
      <c r="N3317" s="58"/>
      <c r="Q3317" s="58"/>
      <c r="R3317" s="58"/>
    </row>
    <row r="3318" spans="8:18" ht="12.75">
      <c r="H3318" s="58"/>
      <c r="J3318" s="58"/>
      <c r="L3318" s="58"/>
      <c r="N3318" s="58"/>
      <c r="Q3318" s="58"/>
      <c r="R3318" s="58"/>
    </row>
    <row r="3319" spans="8:18" ht="12.75">
      <c r="H3319" s="58"/>
      <c r="J3319" s="58"/>
      <c r="L3319" s="58"/>
      <c r="N3319" s="58"/>
      <c r="Q3319" s="58"/>
      <c r="R3319" s="58"/>
    </row>
    <row r="3320" spans="8:18" ht="12.75">
      <c r="H3320" s="58"/>
      <c r="J3320" s="58"/>
      <c r="L3320" s="58"/>
      <c r="N3320" s="58"/>
      <c r="Q3320" s="58"/>
      <c r="R3320" s="58"/>
    </row>
    <row r="3321" spans="8:18" ht="12.75">
      <c r="H3321" s="58"/>
      <c r="J3321" s="58"/>
      <c r="L3321" s="58"/>
      <c r="N3321" s="58"/>
      <c r="Q3321" s="58"/>
      <c r="R3321" s="58"/>
    </row>
    <row r="3322" spans="8:18" ht="12.75">
      <c r="H3322" s="58"/>
      <c r="J3322" s="58"/>
      <c r="L3322" s="58"/>
      <c r="N3322" s="58"/>
      <c r="Q3322" s="58"/>
      <c r="R3322" s="58"/>
    </row>
    <row r="3323" spans="8:18" ht="12.75">
      <c r="H3323" s="58"/>
      <c r="J3323" s="58"/>
      <c r="L3323" s="58"/>
      <c r="N3323" s="58"/>
      <c r="Q3323" s="58"/>
      <c r="R3323" s="58"/>
    </row>
    <row r="3324" spans="8:18" ht="12.75">
      <c r="H3324" s="58"/>
      <c r="J3324" s="58"/>
      <c r="L3324" s="58"/>
      <c r="N3324" s="58"/>
      <c r="Q3324" s="58"/>
      <c r="R3324" s="58"/>
    </row>
    <row r="3325" spans="8:18" ht="12.75">
      <c r="H3325" s="58"/>
      <c r="J3325" s="58"/>
      <c r="L3325" s="58"/>
      <c r="N3325" s="58"/>
      <c r="Q3325" s="58"/>
      <c r="R3325" s="58"/>
    </row>
    <row r="3326" spans="8:18" ht="12.75">
      <c r="H3326" s="58"/>
      <c r="J3326" s="58"/>
      <c r="L3326" s="58"/>
      <c r="N3326" s="58"/>
      <c r="Q3326" s="58"/>
      <c r="R3326" s="58"/>
    </row>
    <row r="3327" spans="8:18" ht="12.75">
      <c r="H3327" s="58"/>
      <c r="J3327" s="58"/>
      <c r="L3327" s="58"/>
      <c r="N3327" s="58"/>
      <c r="Q3327" s="58"/>
      <c r="R3327" s="58"/>
    </row>
    <row r="3328" spans="8:18" ht="12.75">
      <c r="H3328" s="58"/>
      <c r="J3328" s="58"/>
      <c r="L3328" s="58"/>
      <c r="N3328" s="58"/>
      <c r="Q3328" s="58"/>
      <c r="R3328" s="58"/>
    </row>
    <row r="3329" spans="8:18" ht="12.75">
      <c r="H3329" s="58"/>
      <c r="J3329" s="58"/>
      <c r="L3329" s="58"/>
      <c r="N3329" s="58"/>
      <c r="Q3329" s="58"/>
      <c r="R3329" s="58"/>
    </row>
    <row r="3330" spans="8:18" ht="12.75">
      <c r="H3330" s="58"/>
      <c r="J3330" s="58"/>
      <c r="L3330" s="58"/>
      <c r="N3330" s="58"/>
      <c r="Q3330" s="58"/>
      <c r="R3330" s="58"/>
    </row>
    <row r="3331" spans="8:18" ht="12.75">
      <c r="H3331" s="58"/>
      <c r="J3331" s="58"/>
      <c r="L3331" s="58"/>
      <c r="N3331" s="58"/>
      <c r="Q3331" s="58"/>
      <c r="R3331" s="58"/>
    </row>
    <row r="3332" spans="8:18" ht="12.75">
      <c r="H3332" s="58"/>
      <c r="J3332" s="58"/>
      <c r="L3332" s="58"/>
      <c r="N3332" s="58"/>
      <c r="Q3332" s="58"/>
      <c r="R3332" s="58"/>
    </row>
    <row r="3333" spans="8:18" ht="12.75">
      <c r="H3333" s="58"/>
      <c r="J3333" s="58"/>
      <c r="L3333" s="58"/>
      <c r="N3333" s="58"/>
      <c r="Q3333" s="58"/>
      <c r="R3333" s="58"/>
    </row>
    <row r="3334" spans="8:18" ht="12.75">
      <c r="H3334" s="58"/>
      <c r="J3334" s="58"/>
      <c r="L3334" s="58"/>
      <c r="N3334" s="58"/>
      <c r="Q3334" s="58"/>
      <c r="R3334" s="58"/>
    </row>
    <row r="3335" spans="8:18" ht="12.75">
      <c r="H3335" s="58"/>
      <c r="J3335" s="58"/>
      <c r="L3335" s="58"/>
      <c r="N3335" s="58"/>
      <c r="Q3335" s="58"/>
      <c r="R3335" s="58"/>
    </row>
    <row r="3336" spans="8:18" ht="12.75">
      <c r="H3336" s="58"/>
      <c r="J3336" s="58"/>
      <c r="L3336" s="58"/>
      <c r="N3336" s="58"/>
      <c r="Q3336" s="58"/>
      <c r="R3336" s="58"/>
    </row>
    <row r="3337" spans="8:18" ht="12.75">
      <c r="H3337" s="58"/>
      <c r="J3337" s="58"/>
      <c r="L3337" s="58"/>
      <c r="N3337" s="58"/>
      <c r="Q3337" s="58"/>
      <c r="R3337" s="58"/>
    </row>
    <row r="3338" spans="8:18" ht="12.75">
      <c r="H3338" s="58"/>
      <c r="J3338" s="58"/>
      <c r="L3338" s="58"/>
      <c r="N3338" s="58"/>
      <c r="Q3338" s="58"/>
      <c r="R3338" s="58"/>
    </row>
    <row r="3339" spans="8:18" ht="12.75">
      <c r="H3339" s="58"/>
      <c r="J3339" s="58"/>
      <c r="L3339" s="58"/>
      <c r="N3339" s="58"/>
      <c r="Q3339" s="58"/>
      <c r="R3339" s="58"/>
    </row>
    <row r="3340" spans="8:18" ht="12.75">
      <c r="H3340" s="58"/>
      <c r="J3340" s="58"/>
      <c r="L3340" s="58"/>
      <c r="N3340" s="58"/>
      <c r="Q3340" s="58"/>
      <c r="R3340" s="58"/>
    </row>
    <row r="3341" spans="8:18" ht="12.75">
      <c r="H3341" s="58"/>
      <c r="J3341" s="58"/>
      <c r="L3341" s="58"/>
      <c r="N3341" s="58"/>
      <c r="Q3341" s="58"/>
      <c r="R3341" s="58"/>
    </row>
    <row r="3342" spans="8:18" ht="12.75">
      <c r="H3342" s="58"/>
      <c r="J3342" s="58"/>
      <c r="L3342" s="58"/>
      <c r="N3342" s="58"/>
      <c r="Q3342" s="58"/>
      <c r="R3342" s="58"/>
    </row>
    <row r="3343" spans="8:18" ht="12.75">
      <c r="H3343" s="58"/>
      <c r="J3343" s="58"/>
      <c r="L3343" s="58"/>
      <c r="N3343" s="58"/>
      <c r="Q3343" s="58"/>
      <c r="R3343" s="58"/>
    </row>
    <row r="3344" spans="8:18" ht="12.75">
      <c r="H3344" s="58"/>
      <c r="J3344" s="58"/>
      <c r="L3344" s="58"/>
      <c r="N3344" s="58"/>
      <c r="Q3344" s="58"/>
      <c r="R3344" s="58"/>
    </row>
    <row r="3345" spans="8:18" ht="12.75">
      <c r="H3345" s="58"/>
      <c r="J3345" s="58"/>
      <c r="L3345" s="58"/>
      <c r="N3345" s="58"/>
      <c r="Q3345" s="58"/>
      <c r="R3345" s="58"/>
    </row>
    <row r="3346" spans="8:18" ht="12.75">
      <c r="H3346" s="58"/>
      <c r="J3346" s="58"/>
      <c r="L3346" s="58"/>
      <c r="N3346" s="58"/>
      <c r="Q3346" s="58"/>
      <c r="R3346" s="58"/>
    </row>
    <row r="3347" spans="8:18" ht="12.75">
      <c r="H3347" s="58"/>
      <c r="J3347" s="58"/>
      <c r="L3347" s="58"/>
      <c r="N3347" s="58"/>
      <c r="Q3347" s="58"/>
      <c r="R3347" s="58"/>
    </row>
    <row r="3348" spans="8:18" ht="12.75">
      <c r="H3348" s="58"/>
      <c r="J3348" s="58"/>
      <c r="L3348" s="58"/>
      <c r="N3348" s="58"/>
      <c r="Q3348" s="58"/>
      <c r="R3348" s="58"/>
    </row>
    <row r="3349" spans="8:18" ht="12.75">
      <c r="H3349" s="58"/>
      <c r="J3349" s="58"/>
      <c r="L3349" s="58"/>
      <c r="N3349" s="58"/>
      <c r="Q3349" s="58"/>
      <c r="R3349" s="58"/>
    </row>
    <row r="3350" spans="8:18" ht="12.75">
      <c r="H3350" s="58"/>
      <c r="J3350" s="58"/>
      <c r="L3350" s="58"/>
      <c r="N3350" s="58"/>
      <c r="Q3350" s="58"/>
      <c r="R3350" s="58"/>
    </row>
    <row r="3351" spans="8:18" ht="12.75">
      <c r="H3351" s="58"/>
      <c r="J3351" s="58"/>
      <c r="L3351" s="58"/>
      <c r="N3351" s="58"/>
      <c r="Q3351" s="58"/>
      <c r="R3351" s="58"/>
    </row>
    <row r="3352" spans="8:18" ht="12.75">
      <c r="H3352" s="58"/>
      <c r="J3352" s="58"/>
      <c r="L3352" s="58"/>
      <c r="N3352" s="58"/>
      <c r="Q3352" s="58"/>
      <c r="R3352" s="58"/>
    </row>
    <row r="3353" spans="8:18" ht="12.75">
      <c r="H3353" s="58"/>
      <c r="J3353" s="58"/>
      <c r="L3353" s="58"/>
      <c r="N3353" s="58"/>
      <c r="Q3353" s="58"/>
      <c r="R3353" s="58"/>
    </row>
    <row r="3354" spans="8:18" ht="12.75">
      <c r="H3354" s="58"/>
      <c r="J3354" s="58"/>
      <c r="L3354" s="58"/>
      <c r="N3354" s="58"/>
      <c r="Q3354" s="58"/>
      <c r="R3354" s="58"/>
    </row>
    <row r="3355" spans="8:18" ht="12.75">
      <c r="H3355" s="58"/>
      <c r="J3355" s="58"/>
      <c r="L3355" s="58"/>
      <c r="N3355" s="58"/>
      <c r="Q3355" s="58"/>
      <c r="R3355" s="58"/>
    </row>
    <row r="3356" spans="8:18" ht="12.75">
      <c r="H3356" s="58"/>
      <c r="J3356" s="58"/>
      <c r="L3356" s="58"/>
      <c r="N3356" s="58"/>
      <c r="Q3356" s="58"/>
      <c r="R3356" s="58"/>
    </row>
    <row r="3357" spans="8:18" ht="12.75">
      <c r="H3357" s="58"/>
      <c r="J3357" s="58"/>
      <c r="L3357" s="58"/>
      <c r="N3357" s="58"/>
      <c r="Q3357" s="58"/>
      <c r="R3357" s="58"/>
    </row>
    <row r="3358" spans="8:18" ht="12.75">
      <c r="H3358" s="58"/>
      <c r="J3358" s="58"/>
      <c r="L3358" s="58"/>
      <c r="N3358" s="58"/>
      <c r="Q3358" s="58"/>
      <c r="R3358" s="58"/>
    </row>
    <row r="3359" spans="8:18" ht="12.75">
      <c r="H3359" s="58"/>
      <c r="J3359" s="58"/>
      <c r="L3359" s="58"/>
      <c r="N3359" s="58"/>
      <c r="Q3359" s="58"/>
      <c r="R3359" s="58"/>
    </row>
    <row r="3360" spans="8:18" ht="12.75">
      <c r="H3360" s="58"/>
      <c r="J3360" s="58"/>
      <c r="L3360" s="58"/>
      <c r="N3360" s="58"/>
      <c r="Q3360" s="58"/>
      <c r="R3360" s="58"/>
    </row>
    <row r="3361" spans="8:18" ht="12.75">
      <c r="H3361" s="58"/>
      <c r="J3361" s="58"/>
      <c r="L3361" s="58"/>
      <c r="N3361" s="58"/>
      <c r="Q3361" s="58"/>
      <c r="R3361" s="58"/>
    </row>
    <row r="3362" spans="8:18" ht="12.75">
      <c r="H3362" s="58"/>
      <c r="J3362" s="58"/>
      <c r="L3362" s="58"/>
      <c r="N3362" s="58"/>
      <c r="Q3362" s="58"/>
      <c r="R3362" s="58"/>
    </row>
    <row r="3363" spans="8:18" ht="12.75">
      <c r="H3363" s="58"/>
      <c r="J3363" s="58"/>
      <c r="L3363" s="58"/>
      <c r="N3363" s="58"/>
      <c r="Q3363" s="58"/>
      <c r="R3363" s="58"/>
    </row>
    <row r="3364" spans="8:18" ht="12.75">
      <c r="H3364" s="58"/>
      <c r="J3364" s="58"/>
      <c r="L3364" s="58"/>
      <c r="N3364" s="58"/>
      <c r="Q3364" s="58"/>
      <c r="R3364" s="58"/>
    </row>
    <row r="3365" spans="8:18" ht="12.75">
      <c r="H3365" s="58"/>
      <c r="J3365" s="58"/>
      <c r="L3365" s="58"/>
      <c r="N3365" s="58"/>
      <c r="Q3365" s="58"/>
      <c r="R3365" s="58"/>
    </row>
    <row r="3366" spans="8:18" ht="12.75">
      <c r="H3366" s="58"/>
      <c r="J3366" s="58"/>
      <c r="L3366" s="58"/>
      <c r="N3366" s="58"/>
      <c r="Q3366" s="58"/>
      <c r="R3366" s="58"/>
    </row>
    <row r="3367" spans="8:18" ht="12.75">
      <c r="H3367" s="58"/>
      <c r="J3367" s="58"/>
      <c r="L3367" s="58"/>
      <c r="N3367" s="58"/>
      <c r="Q3367" s="58"/>
      <c r="R3367" s="58"/>
    </row>
    <row r="3368" spans="8:18" ht="12.75">
      <c r="H3368" s="58"/>
      <c r="J3368" s="58"/>
      <c r="L3368" s="58"/>
      <c r="N3368" s="58"/>
      <c r="Q3368" s="58"/>
      <c r="R3368" s="58"/>
    </row>
    <row r="3369" spans="8:18" ht="12.75">
      <c r="H3369" s="58"/>
      <c r="J3369" s="58"/>
      <c r="L3369" s="58"/>
      <c r="N3369" s="58"/>
      <c r="Q3369" s="58"/>
      <c r="R3369" s="58"/>
    </row>
    <row r="3370" spans="8:18" ht="12.75">
      <c r="H3370" s="58"/>
      <c r="J3370" s="58"/>
      <c r="L3370" s="58"/>
      <c r="N3370" s="58"/>
      <c r="Q3370" s="58"/>
      <c r="R3370" s="58"/>
    </row>
    <row r="3371" spans="8:18" ht="12.75">
      <c r="H3371" s="58"/>
      <c r="J3371" s="58"/>
      <c r="L3371" s="58"/>
      <c r="N3371" s="58"/>
      <c r="Q3371" s="58"/>
      <c r="R3371" s="58"/>
    </row>
    <row r="3372" spans="8:18" ht="12.75">
      <c r="H3372" s="58"/>
      <c r="J3372" s="58"/>
      <c r="L3372" s="58"/>
      <c r="N3372" s="58"/>
      <c r="Q3372" s="58"/>
      <c r="R3372" s="58"/>
    </row>
    <row r="3373" spans="8:18" ht="12.75">
      <c r="H3373" s="58"/>
      <c r="J3373" s="58"/>
      <c r="L3373" s="58"/>
      <c r="N3373" s="58"/>
      <c r="Q3373" s="58"/>
      <c r="R3373" s="58"/>
    </row>
    <row r="3374" spans="8:18" ht="12.75">
      <c r="H3374" s="58"/>
      <c r="J3374" s="58"/>
      <c r="L3374" s="58"/>
      <c r="N3374" s="58"/>
      <c r="Q3374" s="58"/>
      <c r="R3374" s="58"/>
    </row>
    <row r="3375" spans="8:18" ht="12.75">
      <c r="H3375" s="58"/>
      <c r="J3375" s="58"/>
      <c r="L3375" s="58"/>
      <c r="N3375" s="58"/>
      <c r="Q3375" s="58"/>
      <c r="R3375" s="58"/>
    </row>
    <row r="3376" spans="8:18" ht="12.75">
      <c r="H3376" s="58"/>
      <c r="J3376" s="58"/>
      <c r="L3376" s="58"/>
      <c r="N3376" s="58"/>
      <c r="Q3376" s="58"/>
      <c r="R3376" s="58"/>
    </row>
    <row r="3377" spans="8:18" ht="12.75">
      <c r="H3377" s="58"/>
      <c r="J3377" s="58"/>
      <c r="L3377" s="58"/>
      <c r="N3377" s="58"/>
      <c r="Q3377" s="58"/>
      <c r="R3377" s="58"/>
    </row>
    <row r="3378" spans="8:18" ht="12.75">
      <c r="H3378" s="58"/>
      <c r="J3378" s="58"/>
      <c r="L3378" s="58"/>
      <c r="N3378" s="58"/>
      <c r="Q3378" s="58"/>
      <c r="R3378" s="58"/>
    </row>
    <row r="3379" spans="8:18" ht="12.75">
      <c r="H3379" s="58"/>
      <c r="J3379" s="58"/>
      <c r="L3379" s="58"/>
      <c r="N3379" s="58"/>
      <c r="Q3379" s="58"/>
      <c r="R3379" s="58"/>
    </row>
    <row r="3380" spans="8:18" ht="12.75">
      <c r="H3380" s="58"/>
      <c r="J3380" s="58"/>
      <c r="L3380" s="58"/>
      <c r="N3380" s="58"/>
      <c r="Q3380" s="58"/>
      <c r="R3380" s="58"/>
    </row>
    <row r="3381" spans="8:18" ht="12.75">
      <c r="H3381" s="58"/>
      <c r="J3381" s="58"/>
      <c r="L3381" s="58"/>
      <c r="N3381" s="58"/>
      <c r="Q3381" s="58"/>
      <c r="R3381" s="58"/>
    </row>
    <row r="3382" spans="8:18" ht="12.75">
      <c r="H3382" s="58"/>
      <c r="J3382" s="58"/>
      <c r="L3382" s="58"/>
      <c r="N3382" s="58"/>
      <c r="Q3382" s="58"/>
      <c r="R3382" s="58"/>
    </row>
    <row r="3383" spans="8:18" ht="12.75">
      <c r="H3383" s="58"/>
      <c r="J3383" s="58"/>
      <c r="L3383" s="58"/>
      <c r="N3383" s="58"/>
      <c r="Q3383" s="58"/>
      <c r="R3383" s="58"/>
    </row>
    <row r="3384" spans="8:18" ht="12.75">
      <c r="H3384" s="58"/>
      <c r="J3384" s="58"/>
      <c r="L3384" s="58"/>
      <c r="N3384" s="58"/>
      <c r="Q3384" s="58"/>
      <c r="R3384" s="58"/>
    </row>
    <row r="3385" spans="8:18" ht="12.75">
      <c r="H3385" s="58"/>
      <c r="J3385" s="58"/>
      <c r="L3385" s="58"/>
      <c r="N3385" s="58"/>
      <c r="Q3385" s="58"/>
      <c r="R3385" s="58"/>
    </row>
    <row r="3386" spans="8:18" ht="12.75">
      <c r="H3386" s="58"/>
      <c r="J3386" s="58"/>
      <c r="L3386" s="58"/>
      <c r="N3386" s="58"/>
      <c r="Q3386" s="58"/>
      <c r="R3386" s="58"/>
    </row>
    <row r="3387" spans="8:18" ht="12.75">
      <c r="H3387" s="58"/>
      <c r="J3387" s="58"/>
      <c r="L3387" s="58"/>
      <c r="N3387" s="58"/>
      <c r="Q3387" s="58"/>
      <c r="R3387" s="58"/>
    </row>
    <row r="3388" spans="8:18" ht="12.75">
      <c r="H3388" s="58"/>
      <c r="J3388" s="58"/>
      <c r="L3388" s="58"/>
      <c r="N3388" s="58"/>
      <c r="Q3388" s="58"/>
      <c r="R3388" s="58"/>
    </row>
    <row r="3389" spans="8:18" ht="12.75">
      <c r="H3389" s="58"/>
      <c r="J3389" s="58"/>
      <c r="L3389" s="58"/>
      <c r="N3389" s="58"/>
      <c r="Q3389" s="58"/>
      <c r="R3389" s="58"/>
    </row>
    <row r="3390" spans="8:18" ht="12.75">
      <c r="H3390" s="58"/>
      <c r="J3390" s="58"/>
      <c r="L3390" s="58"/>
      <c r="N3390" s="58"/>
      <c r="Q3390" s="58"/>
      <c r="R3390" s="58"/>
    </row>
    <row r="3391" spans="8:18" ht="12.75">
      <c r="H3391" s="58"/>
      <c r="J3391" s="58"/>
      <c r="L3391" s="58"/>
      <c r="N3391" s="58"/>
      <c r="Q3391" s="58"/>
      <c r="R3391" s="58"/>
    </row>
    <row r="3392" spans="8:18" ht="12.75">
      <c r="H3392" s="58"/>
      <c r="J3392" s="58"/>
      <c r="L3392" s="58"/>
      <c r="N3392" s="58"/>
      <c r="Q3392" s="58"/>
      <c r="R3392" s="58"/>
    </row>
    <row r="3393" spans="8:18" ht="12.75">
      <c r="H3393" s="58"/>
      <c r="J3393" s="58"/>
      <c r="L3393" s="58"/>
      <c r="N3393" s="58"/>
      <c r="Q3393" s="58"/>
      <c r="R3393" s="58"/>
    </row>
    <row r="3394" spans="8:18" ht="12.75">
      <c r="H3394" s="58"/>
      <c r="J3394" s="58"/>
      <c r="L3394" s="58"/>
      <c r="N3394" s="58"/>
      <c r="Q3394" s="58"/>
      <c r="R3394" s="58"/>
    </row>
    <row r="3395" spans="8:18" ht="12.75">
      <c r="H3395" s="58"/>
      <c r="J3395" s="58"/>
      <c r="L3395" s="58"/>
      <c r="N3395" s="58"/>
      <c r="Q3395" s="58"/>
      <c r="R3395" s="58"/>
    </row>
    <row r="3396" spans="8:18" ht="12.75">
      <c r="H3396" s="58"/>
      <c r="J3396" s="58"/>
      <c r="L3396" s="58"/>
      <c r="N3396" s="58"/>
      <c r="Q3396" s="58"/>
      <c r="R3396" s="58"/>
    </row>
    <row r="3397" spans="8:18" ht="12.75">
      <c r="H3397" s="58"/>
      <c r="J3397" s="58"/>
      <c r="L3397" s="58"/>
      <c r="N3397" s="58"/>
      <c r="Q3397" s="58"/>
      <c r="R3397" s="58"/>
    </row>
    <row r="3398" spans="8:18" ht="12.75">
      <c r="H3398" s="58"/>
      <c r="J3398" s="58"/>
      <c r="L3398" s="58"/>
      <c r="N3398" s="58"/>
      <c r="Q3398" s="58"/>
      <c r="R3398" s="58"/>
    </row>
    <row r="3399" spans="8:18" ht="12.75">
      <c r="H3399" s="58"/>
      <c r="J3399" s="58"/>
      <c r="L3399" s="58"/>
      <c r="N3399" s="58"/>
      <c r="Q3399" s="58"/>
      <c r="R3399" s="58"/>
    </row>
    <row r="3400" spans="8:18" ht="12.75">
      <c r="H3400" s="58"/>
      <c r="J3400" s="58"/>
      <c r="L3400" s="58"/>
      <c r="N3400" s="58"/>
      <c r="Q3400" s="58"/>
      <c r="R3400" s="58"/>
    </row>
    <row r="3401" spans="8:18" ht="12.75">
      <c r="H3401" s="58"/>
      <c r="J3401" s="58"/>
      <c r="L3401" s="58"/>
      <c r="N3401" s="58"/>
      <c r="Q3401" s="58"/>
      <c r="R3401" s="58"/>
    </row>
    <row r="3402" spans="8:18" ht="12.75">
      <c r="H3402" s="58"/>
      <c r="J3402" s="58"/>
      <c r="L3402" s="58"/>
      <c r="N3402" s="58"/>
      <c r="Q3402" s="58"/>
      <c r="R3402" s="58"/>
    </row>
    <row r="3403" spans="8:18" ht="12.75">
      <c r="H3403" s="58"/>
      <c r="J3403" s="58"/>
      <c r="L3403" s="58"/>
      <c r="N3403" s="58"/>
      <c r="Q3403" s="58"/>
      <c r="R3403" s="58"/>
    </row>
    <row r="3404" spans="8:18" ht="12.75">
      <c r="H3404" s="58"/>
      <c r="J3404" s="58"/>
      <c r="L3404" s="58"/>
      <c r="N3404" s="58"/>
      <c r="Q3404" s="58"/>
      <c r="R3404" s="58"/>
    </row>
    <row r="3405" spans="8:18" ht="12.75">
      <c r="H3405" s="58"/>
      <c r="J3405" s="58"/>
      <c r="L3405" s="58"/>
      <c r="N3405" s="58"/>
      <c r="Q3405" s="58"/>
      <c r="R3405" s="58"/>
    </row>
    <row r="3406" spans="8:18" ht="12.75">
      <c r="H3406" s="58"/>
      <c r="J3406" s="58"/>
      <c r="L3406" s="58"/>
      <c r="N3406" s="58"/>
      <c r="Q3406" s="58"/>
      <c r="R3406" s="58"/>
    </row>
    <row r="3407" spans="8:18" ht="12.75">
      <c r="H3407" s="58"/>
      <c r="J3407" s="58"/>
      <c r="L3407" s="58"/>
      <c r="N3407" s="58"/>
      <c r="Q3407" s="58"/>
      <c r="R3407" s="58"/>
    </row>
    <row r="3408" spans="8:18" ht="12.75">
      <c r="H3408" s="58"/>
      <c r="J3408" s="58"/>
      <c r="L3408" s="58"/>
      <c r="N3408" s="58"/>
      <c r="Q3408" s="58"/>
      <c r="R3408" s="58"/>
    </row>
    <row r="3409" spans="8:18" ht="12.75">
      <c r="H3409" s="58"/>
      <c r="J3409" s="58"/>
      <c r="L3409" s="58"/>
      <c r="N3409" s="58"/>
      <c r="Q3409" s="58"/>
      <c r="R3409" s="58"/>
    </row>
    <row r="3410" spans="8:18" ht="12.75">
      <c r="H3410" s="58"/>
      <c r="J3410" s="58"/>
      <c r="L3410" s="58"/>
      <c r="N3410" s="58"/>
      <c r="Q3410" s="58"/>
      <c r="R3410" s="58"/>
    </row>
    <row r="3411" spans="8:18" ht="12.75">
      <c r="H3411" s="58"/>
      <c r="J3411" s="58"/>
      <c r="L3411" s="58"/>
      <c r="N3411" s="58"/>
      <c r="Q3411" s="58"/>
      <c r="R3411" s="58"/>
    </row>
    <row r="3412" spans="8:18" ht="12.75">
      <c r="H3412" s="58"/>
      <c r="J3412" s="58"/>
      <c r="L3412" s="58"/>
      <c r="N3412" s="58"/>
      <c r="Q3412" s="58"/>
      <c r="R3412" s="58"/>
    </row>
    <row r="3413" spans="8:18" ht="12.75">
      <c r="H3413" s="58"/>
      <c r="J3413" s="58"/>
      <c r="L3413" s="58"/>
      <c r="N3413" s="58"/>
      <c r="Q3413" s="58"/>
      <c r="R3413" s="58"/>
    </row>
    <row r="3414" spans="8:18" ht="12.75">
      <c r="H3414" s="58"/>
      <c r="J3414" s="58"/>
      <c r="L3414" s="58"/>
      <c r="N3414" s="58"/>
      <c r="Q3414" s="58"/>
      <c r="R3414" s="58"/>
    </row>
    <row r="3415" spans="8:18" ht="12.75">
      <c r="H3415" s="58"/>
      <c r="J3415" s="58"/>
      <c r="L3415" s="58"/>
      <c r="N3415" s="58"/>
      <c r="Q3415" s="58"/>
      <c r="R3415" s="58"/>
    </row>
    <row r="3416" spans="8:18" ht="12.75">
      <c r="H3416" s="58"/>
      <c r="J3416" s="58"/>
      <c r="L3416" s="58"/>
      <c r="N3416" s="58"/>
      <c r="Q3416" s="58"/>
      <c r="R3416" s="58"/>
    </row>
    <row r="3417" spans="8:18" ht="12.75">
      <c r="H3417" s="58"/>
      <c r="J3417" s="58"/>
      <c r="L3417" s="58"/>
      <c r="N3417" s="58"/>
      <c r="Q3417" s="58"/>
      <c r="R3417" s="58"/>
    </row>
    <row r="3418" spans="8:18" ht="12.75">
      <c r="H3418" s="58"/>
      <c r="J3418" s="58"/>
      <c r="L3418" s="58"/>
      <c r="N3418" s="58"/>
      <c r="Q3418" s="58"/>
      <c r="R3418" s="58"/>
    </row>
    <row r="3419" spans="8:18" ht="12.75">
      <c r="H3419" s="58"/>
      <c r="J3419" s="58"/>
      <c r="L3419" s="58"/>
      <c r="N3419" s="58"/>
      <c r="Q3419" s="58"/>
      <c r="R3419" s="58"/>
    </row>
    <row r="3420" spans="8:18" ht="12.75">
      <c r="H3420" s="58"/>
      <c r="J3420" s="58"/>
      <c r="L3420" s="58"/>
      <c r="N3420" s="58"/>
      <c r="Q3420" s="58"/>
      <c r="R3420" s="58"/>
    </row>
    <row r="3421" spans="8:18" ht="12.75">
      <c r="H3421" s="58"/>
      <c r="J3421" s="58"/>
      <c r="L3421" s="58"/>
      <c r="N3421" s="58"/>
      <c r="Q3421" s="58"/>
      <c r="R3421" s="58"/>
    </row>
    <row r="3422" spans="8:18" ht="12.75">
      <c r="H3422" s="58"/>
      <c r="J3422" s="58"/>
      <c r="L3422" s="58"/>
      <c r="N3422" s="58"/>
      <c r="Q3422" s="58"/>
      <c r="R3422" s="58"/>
    </row>
    <row r="3423" spans="8:18" ht="12.75">
      <c r="H3423" s="58"/>
      <c r="J3423" s="58"/>
      <c r="L3423" s="58"/>
      <c r="N3423" s="58"/>
      <c r="Q3423" s="58"/>
      <c r="R3423" s="58"/>
    </row>
    <row r="3424" spans="8:18" ht="12.75">
      <c r="H3424" s="58"/>
      <c r="J3424" s="58"/>
      <c r="L3424" s="58"/>
      <c r="N3424" s="58"/>
      <c r="Q3424" s="58"/>
      <c r="R3424" s="58"/>
    </row>
    <row r="3425" spans="8:18" ht="12.75">
      <c r="H3425" s="58"/>
      <c r="J3425" s="58"/>
      <c r="L3425" s="58"/>
      <c r="N3425" s="58"/>
      <c r="Q3425" s="58"/>
      <c r="R3425" s="58"/>
    </row>
    <row r="3426" spans="8:18" ht="12.75">
      <c r="H3426" s="58"/>
      <c r="J3426" s="58"/>
      <c r="L3426" s="58"/>
      <c r="N3426" s="58"/>
      <c r="Q3426" s="58"/>
      <c r="R3426" s="58"/>
    </row>
    <row r="3427" spans="8:18" ht="12.75">
      <c r="H3427" s="58"/>
      <c r="J3427" s="58"/>
      <c r="L3427" s="58"/>
      <c r="N3427" s="58"/>
      <c r="Q3427" s="58"/>
      <c r="R3427" s="58"/>
    </row>
    <row r="3428" spans="8:18" ht="12.75">
      <c r="H3428" s="58"/>
      <c r="J3428" s="58"/>
      <c r="L3428" s="58"/>
      <c r="N3428" s="58"/>
      <c r="Q3428" s="58"/>
      <c r="R3428" s="58"/>
    </row>
    <row r="3429" spans="8:18" ht="12.75">
      <c r="H3429" s="58"/>
      <c r="J3429" s="58"/>
      <c r="L3429" s="58"/>
      <c r="N3429" s="58"/>
      <c r="Q3429" s="58"/>
      <c r="R3429" s="58"/>
    </row>
    <row r="3430" spans="8:18" ht="12.75">
      <c r="H3430" s="58"/>
      <c r="J3430" s="58"/>
      <c r="L3430" s="58"/>
      <c r="N3430" s="58"/>
      <c r="Q3430" s="58"/>
      <c r="R3430" s="58"/>
    </row>
    <row r="3431" spans="8:18" ht="12.75">
      <c r="H3431" s="58"/>
      <c r="J3431" s="58"/>
      <c r="L3431" s="58"/>
      <c r="N3431" s="58"/>
      <c r="Q3431" s="58"/>
      <c r="R3431" s="58"/>
    </row>
    <row r="3432" spans="8:18" ht="12.75">
      <c r="H3432" s="58"/>
      <c r="J3432" s="58"/>
      <c r="L3432" s="58"/>
      <c r="N3432" s="58"/>
      <c r="Q3432" s="58"/>
      <c r="R3432" s="58"/>
    </row>
    <row r="3433" spans="8:18" ht="12.75">
      <c r="H3433" s="58"/>
      <c r="J3433" s="58"/>
      <c r="L3433" s="58"/>
      <c r="N3433" s="58"/>
      <c r="Q3433" s="58"/>
      <c r="R3433" s="58"/>
    </row>
    <row r="3434" spans="8:18" ht="12.75">
      <c r="H3434" s="58"/>
      <c r="J3434" s="58"/>
      <c r="L3434" s="58"/>
      <c r="N3434" s="58"/>
      <c r="Q3434" s="58"/>
      <c r="R3434" s="58"/>
    </row>
    <row r="3435" spans="8:18" ht="12.75">
      <c r="H3435" s="58"/>
      <c r="J3435" s="58"/>
      <c r="L3435" s="58"/>
      <c r="N3435" s="58"/>
      <c r="Q3435" s="58"/>
      <c r="R3435" s="58"/>
    </row>
    <row r="3436" spans="8:18" ht="12.75">
      <c r="H3436" s="58"/>
      <c r="J3436" s="58"/>
      <c r="L3436" s="58"/>
      <c r="N3436" s="58"/>
      <c r="Q3436" s="58"/>
      <c r="R3436" s="58"/>
    </row>
    <row r="3437" spans="8:18" ht="12.75">
      <c r="H3437" s="58"/>
      <c r="J3437" s="58"/>
      <c r="L3437" s="58"/>
      <c r="N3437" s="58"/>
      <c r="Q3437" s="58"/>
      <c r="R3437" s="58"/>
    </row>
    <row r="3438" spans="8:18" ht="12.75">
      <c r="H3438" s="58"/>
      <c r="J3438" s="58"/>
      <c r="L3438" s="58"/>
      <c r="N3438" s="58"/>
      <c r="Q3438" s="58"/>
      <c r="R3438" s="58"/>
    </row>
    <row r="3439" spans="8:18" ht="12.75">
      <c r="H3439" s="58"/>
      <c r="J3439" s="58"/>
      <c r="L3439" s="58"/>
      <c r="N3439" s="58"/>
      <c r="Q3439" s="58"/>
      <c r="R3439" s="58"/>
    </row>
    <row r="3440" spans="8:18" ht="12.75">
      <c r="H3440" s="58"/>
      <c r="J3440" s="58"/>
      <c r="L3440" s="58"/>
      <c r="N3440" s="58"/>
      <c r="Q3440" s="58"/>
      <c r="R3440" s="58"/>
    </row>
    <row r="3441" spans="8:18" ht="12.75">
      <c r="H3441" s="58"/>
      <c r="J3441" s="58"/>
      <c r="L3441" s="58"/>
      <c r="N3441" s="58"/>
      <c r="Q3441" s="58"/>
      <c r="R3441" s="58"/>
    </row>
    <row r="3442" spans="8:18" ht="12.75">
      <c r="H3442" s="58"/>
      <c r="J3442" s="58"/>
      <c r="L3442" s="58"/>
      <c r="N3442" s="58"/>
      <c r="Q3442" s="58"/>
      <c r="R3442" s="58"/>
    </row>
    <row r="3443" spans="8:18" ht="12.75">
      <c r="H3443" s="58"/>
      <c r="J3443" s="58"/>
      <c r="L3443" s="58"/>
      <c r="N3443" s="58"/>
      <c r="Q3443" s="58"/>
      <c r="R3443" s="58"/>
    </row>
    <row r="3444" spans="8:18" ht="12.75">
      <c r="H3444" s="58"/>
      <c r="J3444" s="58"/>
      <c r="L3444" s="58"/>
      <c r="N3444" s="58"/>
      <c r="Q3444" s="58"/>
      <c r="R3444" s="58"/>
    </row>
    <row r="3445" spans="8:18" ht="12.75">
      <c r="H3445" s="58"/>
      <c r="J3445" s="58"/>
      <c r="L3445" s="58"/>
      <c r="N3445" s="58"/>
      <c r="Q3445" s="58"/>
      <c r="R3445" s="58"/>
    </row>
    <row r="3446" spans="8:18" ht="12.75">
      <c r="H3446" s="58"/>
      <c r="J3446" s="58"/>
      <c r="L3446" s="58"/>
      <c r="N3446" s="58"/>
      <c r="Q3446" s="58"/>
      <c r="R3446" s="58"/>
    </row>
    <row r="3447" spans="8:18" ht="12.75">
      <c r="H3447" s="58"/>
      <c r="J3447" s="58"/>
      <c r="L3447" s="58"/>
      <c r="N3447" s="58"/>
      <c r="Q3447" s="58"/>
      <c r="R3447" s="58"/>
    </row>
    <row r="3448" spans="8:18" ht="12.75">
      <c r="H3448" s="58"/>
      <c r="J3448" s="58"/>
      <c r="L3448" s="58"/>
      <c r="N3448" s="58"/>
      <c r="Q3448" s="58"/>
      <c r="R3448" s="58"/>
    </row>
    <row r="3449" spans="8:18" ht="12.75">
      <c r="H3449" s="58"/>
      <c r="J3449" s="58"/>
      <c r="L3449" s="58"/>
      <c r="N3449" s="58"/>
      <c r="Q3449" s="58"/>
      <c r="R3449" s="58"/>
    </row>
    <row r="3450" spans="8:18" ht="12.75">
      <c r="H3450" s="58"/>
      <c r="J3450" s="58"/>
      <c r="L3450" s="58"/>
      <c r="N3450" s="58"/>
      <c r="Q3450" s="58"/>
      <c r="R3450" s="58"/>
    </row>
    <row r="3451" spans="8:18" ht="12.75">
      <c r="H3451" s="58"/>
      <c r="J3451" s="58"/>
      <c r="L3451" s="58"/>
      <c r="N3451" s="58"/>
      <c r="Q3451" s="58"/>
      <c r="R3451" s="58"/>
    </row>
    <row r="3452" spans="8:18" ht="12.75">
      <c r="H3452" s="58"/>
      <c r="J3452" s="58"/>
      <c r="L3452" s="58"/>
      <c r="N3452" s="58"/>
      <c r="Q3452" s="58"/>
      <c r="R3452" s="58"/>
    </row>
    <row r="3453" spans="8:18" ht="12.75">
      <c r="H3453" s="58"/>
      <c r="J3453" s="58"/>
      <c r="L3453" s="58"/>
      <c r="N3453" s="58"/>
      <c r="Q3453" s="58"/>
      <c r="R3453" s="58"/>
    </row>
    <row r="3454" spans="8:18" ht="12.75">
      <c r="H3454" s="58"/>
      <c r="J3454" s="58"/>
      <c r="L3454" s="58"/>
      <c r="N3454" s="58"/>
      <c r="Q3454" s="58"/>
      <c r="R3454" s="58"/>
    </row>
    <row r="3455" spans="8:18" ht="12.75">
      <c r="H3455" s="58"/>
      <c r="J3455" s="58"/>
      <c r="L3455" s="58"/>
      <c r="N3455" s="58"/>
      <c r="Q3455" s="58"/>
      <c r="R3455" s="58"/>
    </row>
    <row r="3456" spans="8:18" ht="12.75">
      <c r="H3456" s="58"/>
      <c r="J3456" s="58"/>
      <c r="L3456" s="58"/>
      <c r="N3456" s="58"/>
      <c r="Q3456" s="58"/>
      <c r="R3456" s="58"/>
    </row>
    <row r="3457" spans="8:18" ht="12.75">
      <c r="H3457" s="58"/>
      <c r="J3457" s="58"/>
      <c r="L3457" s="58"/>
      <c r="N3457" s="58"/>
      <c r="Q3457" s="58"/>
      <c r="R3457" s="58"/>
    </row>
    <row r="3458" spans="8:18" ht="12.75">
      <c r="H3458" s="58"/>
      <c r="J3458" s="58"/>
      <c r="L3458" s="58"/>
      <c r="N3458" s="58"/>
      <c r="Q3458" s="58"/>
      <c r="R3458" s="58"/>
    </row>
    <row r="3459" spans="8:18" ht="12.75">
      <c r="H3459" s="58"/>
      <c r="J3459" s="58"/>
      <c r="L3459" s="58"/>
      <c r="N3459" s="58"/>
      <c r="Q3459" s="58"/>
      <c r="R3459" s="58"/>
    </row>
    <row r="3460" spans="8:18" ht="12.75">
      <c r="H3460" s="58"/>
      <c r="J3460" s="58"/>
      <c r="L3460" s="58"/>
      <c r="N3460" s="58"/>
      <c r="Q3460" s="58"/>
      <c r="R3460" s="58"/>
    </row>
    <row r="3461" spans="8:18" ht="12.75">
      <c r="H3461" s="58"/>
      <c r="J3461" s="58"/>
      <c r="L3461" s="58"/>
      <c r="N3461" s="58"/>
      <c r="Q3461" s="58"/>
      <c r="R3461" s="58"/>
    </row>
    <row r="3462" spans="8:18" ht="12.75">
      <c r="H3462" s="58"/>
      <c r="J3462" s="58"/>
      <c r="L3462" s="58"/>
      <c r="N3462" s="58"/>
      <c r="Q3462" s="58"/>
      <c r="R3462" s="58"/>
    </row>
    <row r="3463" spans="8:18" ht="12.75">
      <c r="H3463" s="58"/>
      <c r="J3463" s="58"/>
      <c r="L3463" s="58"/>
      <c r="N3463" s="58"/>
      <c r="Q3463" s="58"/>
      <c r="R3463" s="58"/>
    </row>
    <row r="3464" spans="8:18" ht="12.75">
      <c r="H3464" s="58"/>
      <c r="J3464" s="58"/>
      <c r="L3464" s="58"/>
      <c r="N3464" s="58"/>
      <c r="Q3464" s="58"/>
      <c r="R3464" s="58"/>
    </row>
    <row r="3465" spans="8:18" ht="12.75">
      <c r="H3465" s="58"/>
      <c r="J3465" s="58"/>
      <c r="L3465" s="58"/>
      <c r="N3465" s="58"/>
      <c r="Q3465" s="58"/>
      <c r="R3465" s="58"/>
    </row>
    <row r="3466" spans="8:18" ht="12.75">
      <c r="H3466" s="58"/>
      <c r="J3466" s="58"/>
      <c r="L3466" s="58"/>
      <c r="N3466" s="58"/>
      <c r="Q3466" s="58"/>
      <c r="R3466" s="58"/>
    </row>
    <row r="3467" spans="8:18" ht="12.75">
      <c r="H3467" s="58"/>
      <c r="J3467" s="58"/>
      <c r="L3467" s="58"/>
      <c r="N3467" s="58"/>
      <c r="Q3467" s="58"/>
      <c r="R3467" s="58"/>
    </row>
    <row r="3468" spans="8:18" ht="12.75">
      <c r="H3468" s="58"/>
      <c r="J3468" s="58"/>
      <c r="L3468" s="58"/>
      <c r="N3468" s="58"/>
      <c r="Q3468" s="58"/>
      <c r="R3468" s="58"/>
    </row>
    <row r="3469" spans="8:18" ht="12.75">
      <c r="H3469" s="58"/>
      <c r="J3469" s="58"/>
      <c r="L3469" s="58"/>
      <c r="N3469" s="58"/>
      <c r="Q3469" s="58"/>
      <c r="R3469" s="58"/>
    </row>
    <row r="3470" spans="8:18" ht="12.75">
      <c r="H3470" s="58"/>
      <c r="J3470" s="58"/>
      <c r="L3470" s="58"/>
      <c r="N3470" s="58"/>
      <c r="Q3470" s="58"/>
      <c r="R3470" s="58"/>
    </row>
    <row r="3471" spans="8:18" ht="12.75">
      <c r="H3471" s="58"/>
      <c r="J3471" s="58"/>
      <c r="L3471" s="58"/>
      <c r="N3471" s="58"/>
      <c r="Q3471" s="58"/>
      <c r="R3471" s="58"/>
    </row>
    <row r="3472" spans="8:18" ht="12.75">
      <c r="H3472" s="58"/>
      <c r="J3472" s="58"/>
      <c r="L3472" s="58"/>
      <c r="N3472" s="58"/>
      <c r="Q3472" s="58"/>
      <c r="R3472" s="58"/>
    </row>
    <row r="3473" spans="8:18" ht="12.75">
      <c r="H3473" s="58"/>
      <c r="J3473" s="58"/>
      <c r="L3473" s="58"/>
      <c r="N3473" s="58"/>
      <c r="Q3473" s="58"/>
      <c r="R3473" s="58"/>
    </row>
    <row r="3474" spans="8:18" ht="12.75">
      <c r="H3474" s="58"/>
      <c r="J3474" s="58"/>
      <c r="L3474" s="58"/>
      <c r="N3474" s="58"/>
      <c r="Q3474" s="58"/>
      <c r="R3474" s="58"/>
    </row>
    <row r="3475" spans="8:18" ht="12.75">
      <c r="H3475" s="58"/>
      <c r="J3475" s="58"/>
      <c r="L3475" s="58"/>
      <c r="N3475" s="58"/>
      <c r="Q3475" s="58"/>
      <c r="R3475" s="58"/>
    </row>
    <row r="3476" spans="8:18" ht="12.75">
      <c r="H3476" s="58"/>
      <c r="J3476" s="58"/>
      <c r="L3476" s="58"/>
      <c r="N3476" s="58"/>
      <c r="Q3476" s="58"/>
      <c r="R3476" s="58"/>
    </row>
    <row r="3477" spans="8:18" ht="12.75">
      <c r="H3477" s="58"/>
      <c r="J3477" s="58"/>
      <c r="L3477" s="58"/>
      <c r="N3477" s="58"/>
      <c r="Q3477" s="58"/>
      <c r="R3477" s="58"/>
    </row>
    <row r="3478" spans="8:18" ht="12.75">
      <c r="H3478" s="58"/>
      <c r="J3478" s="58"/>
      <c r="L3478" s="58"/>
      <c r="N3478" s="58"/>
      <c r="Q3478" s="58"/>
      <c r="R3478" s="58"/>
    </row>
    <row r="3479" spans="8:18" ht="12.75">
      <c r="H3479" s="58"/>
      <c r="J3479" s="58"/>
      <c r="L3479" s="58"/>
      <c r="N3479" s="58"/>
      <c r="Q3479" s="58"/>
      <c r="R3479" s="58"/>
    </row>
    <row r="3480" spans="8:18" ht="12.75">
      <c r="H3480" s="58"/>
      <c r="J3480" s="58"/>
      <c r="L3480" s="58"/>
      <c r="N3480" s="58"/>
      <c r="Q3480" s="58"/>
      <c r="R3480" s="58"/>
    </row>
    <row r="3481" spans="8:18" ht="12.75">
      <c r="H3481" s="58"/>
      <c r="J3481" s="58"/>
      <c r="L3481" s="58"/>
      <c r="N3481" s="58"/>
      <c r="Q3481" s="58"/>
      <c r="R3481" s="58"/>
    </row>
    <row r="3482" spans="8:18" ht="12.75">
      <c r="H3482" s="58"/>
      <c r="J3482" s="58"/>
      <c r="L3482" s="58"/>
      <c r="N3482" s="58"/>
      <c r="Q3482" s="58"/>
      <c r="R3482" s="58"/>
    </row>
    <row r="3483" spans="8:18" ht="12.75">
      <c r="H3483" s="58"/>
      <c r="J3483" s="58"/>
      <c r="L3483" s="58"/>
      <c r="N3483" s="58"/>
      <c r="Q3483" s="58"/>
      <c r="R3483" s="58"/>
    </row>
    <row r="3484" spans="8:18" ht="12.75">
      <c r="H3484" s="58"/>
      <c r="J3484" s="58"/>
      <c r="L3484" s="58"/>
      <c r="N3484" s="58"/>
      <c r="Q3484" s="58"/>
      <c r="R3484" s="58"/>
    </row>
    <row r="3485" spans="8:18" ht="12.75">
      <c r="H3485" s="58"/>
      <c r="J3485" s="58"/>
      <c r="L3485" s="58"/>
      <c r="N3485" s="58"/>
      <c r="Q3485" s="58"/>
      <c r="R3485" s="58"/>
    </row>
    <row r="3486" spans="8:18" ht="12.75">
      <c r="H3486" s="58"/>
      <c r="J3486" s="58"/>
      <c r="L3486" s="58"/>
      <c r="N3486" s="58"/>
      <c r="Q3486" s="58"/>
      <c r="R3486" s="58"/>
    </row>
    <row r="3487" spans="8:18" ht="12.75">
      <c r="H3487" s="58"/>
      <c r="J3487" s="58"/>
      <c r="L3487" s="58"/>
      <c r="N3487" s="58"/>
      <c r="Q3487" s="58"/>
      <c r="R3487" s="58"/>
    </row>
    <row r="3488" spans="8:18" ht="12.75">
      <c r="H3488" s="58"/>
      <c r="J3488" s="58"/>
      <c r="L3488" s="58"/>
      <c r="N3488" s="58"/>
      <c r="Q3488" s="58"/>
      <c r="R3488" s="58"/>
    </row>
    <row r="3489" spans="8:18" ht="12.75">
      <c r="H3489" s="58"/>
      <c r="J3489" s="58"/>
      <c r="L3489" s="58"/>
      <c r="N3489" s="58"/>
      <c r="Q3489" s="58"/>
      <c r="R3489" s="58"/>
    </row>
    <row r="3490" spans="8:18" ht="12.75">
      <c r="H3490" s="58"/>
      <c r="J3490" s="58"/>
      <c r="L3490" s="58"/>
      <c r="N3490" s="58"/>
      <c r="Q3490" s="58"/>
      <c r="R3490" s="58"/>
    </row>
    <row r="3491" spans="8:18" ht="12.75">
      <c r="H3491" s="58"/>
      <c r="J3491" s="58"/>
      <c r="L3491" s="58"/>
      <c r="N3491" s="58"/>
      <c r="Q3491" s="58"/>
      <c r="R3491" s="58"/>
    </row>
    <row r="3492" spans="8:18" ht="12.75">
      <c r="H3492" s="58"/>
      <c r="J3492" s="58"/>
      <c r="L3492" s="58"/>
      <c r="N3492" s="58"/>
      <c r="Q3492" s="58"/>
      <c r="R3492" s="58"/>
    </row>
    <row r="3493" spans="8:18" ht="12.75">
      <c r="H3493" s="58"/>
      <c r="J3493" s="58"/>
      <c r="L3493" s="58"/>
      <c r="N3493" s="58"/>
      <c r="Q3493" s="58"/>
      <c r="R3493" s="58"/>
    </row>
    <row r="3494" spans="8:18" ht="12.75">
      <c r="H3494" s="58"/>
      <c r="J3494" s="58"/>
      <c r="L3494" s="58"/>
      <c r="N3494" s="58"/>
      <c r="Q3494" s="58"/>
      <c r="R3494" s="58"/>
    </row>
    <row r="3495" spans="8:18" ht="12.75">
      <c r="H3495" s="58"/>
      <c r="J3495" s="58"/>
      <c r="L3495" s="58"/>
      <c r="N3495" s="58"/>
      <c r="Q3495" s="58"/>
      <c r="R3495" s="58"/>
    </row>
    <row r="3496" spans="8:18" ht="12.75">
      <c r="H3496" s="58"/>
      <c r="J3496" s="58"/>
      <c r="L3496" s="58"/>
      <c r="N3496" s="58"/>
      <c r="Q3496" s="58"/>
      <c r="R3496" s="58"/>
    </row>
    <row r="3497" spans="8:18" ht="12.75">
      <c r="H3497" s="58"/>
      <c r="J3497" s="58"/>
      <c r="L3497" s="58"/>
      <c r="N3497" s="58"/>
      <c r="Q3497" s="58"/>
      <c r="R3497" s="58"/>
    </row>
    <row r="3498" spans="8:18" ht="12.75">
      <c r="H3498" s="58"/>
      <c r="J3498" s="58"/>
      <c r="L3498" s="58"/>
      <c r="N3498" s="58"/>
      <c r="Q3498" s="58"/>
      <c r="R3498" s="58"/>
    </row>
    <row r="3499" spans="8:18" ht="12.75">
      <c r="H3499" s="58"/>
      <c r="J3499" s="58"/>
      <c r="L3499" s="58"/>
      <c r="N3499" s="58"/>
      <c r="Q3499" s="58"/>
      <c r="R3499" s="58"/>
    </row>
    <row r="3500" spans="8:18" ht="12.75">
      <c r="H3500" s="58"/>
      <c r="J3500" s="58"/>
      <c r="L3500" s="58"/>
      <c r="N3500" s="58"/>
      <c r="Q3500" s="58"/>
      <c r="R3500" s="58"/>
    </row>
    <row r="3501" spans="8:18" ht="12.75">
      <c r="H3501" s="58"/>
      <c r="J3501" s="58"/>
      <c r="L3501" s="58"/>
      <c r="N3501" s="58"/>
      <c r="Q3501" s="58"/>
      <c r="R3501" s="58"/>
    </row>
    <row r="3502" spans="8:18" ht="12.75">
      <c r="H3502" s="58"/>
      <c r="J3502" s="58"/>
      <c r="L3502" s="58"/>
      <c r="N3502" s="58"/>
      <c r="Q3502" s="58"/>
      <c r="R3502" s="58"/>
    </row>
    <row r="3503" spans="8:18" ht="12.75">
      <c r="H3503" s="58"/>
      <c r="J3503" s="58"/>
      <c r="L3503" s="58"/>
      <c r="N3503" s="58"/>
      <c r="Q3503" s="58"/>
      <c r="R3503" s="58"/>
    </row>
    <row r="3504" spans="8:18" ht="12.75">
      <c r="H3504" s="58"/>
      <c r="J3504" s="58"/>
      <c r="L3504" s="58"/>
      <c r="N3504" s="58"/>
      <c r="Q3504" s="58"/>
      <c r="R3504" s="58"/>
    </row>
    <row r="3505" spans="8:18" ht="12.75">
      <c r="H3505" s="58"/>
      <c r="J3505" s="58"/>
      <c r="L3505" s="58"/>
      <c r="N3505" s="58"/>
      <c r="Q3505" s="58"/>
      <c r="R3505" s="58"/>
    </row>
    <row r="3506" spans="8:18" ht="12.75">
      <c r="H3506" s="58"/>
      <c r="J3506" s="58"/>
      <c r="L3506" s="58"/>
      <c r="N3506" s="58"/>
      <c r="Q3506" s="58"/>
      <c r="R3506" s="58"/>
    </row>
    <row r="3507" spans="8:18" ht="12.75">
      <c r="H3507" s="58"/>
      <c r="J3507" s="58"/>
      <c r="L3507" s="58"/>
      <c r="N3507" s="58"/>
      <c r="Q3507" s="58"/>
      <c r="R3507" s="58"/>
    </row>
    <row r="3508" spans="8:18" ht="12.75">
      <c r="H3508" s="58"/>
      <c r="J3508" s="58"/>
      <c r="L3508" s="58"/>
      <c r="N3508" s="58"/>
      <c r="Q3508" s="58"/>
      <c r="R3508" s="58"/>
    </row>
    <row r="3509" spans="8:18" ht="12.75">
      <c r="H3509" s="58"/>
      <c r="J3509" s="58"/>
      <c r="L3509" s="58"/>
      <c r="N3509" s="58"/>
      <c r="Q3509" s="58"/>
      <c r="R3509" s="58"/>
    </row>
    <row r="3510" spans="8:18" ht="12.75">
      <c r="H3510" s="58"/>
      <c r="J3510" s="58"/>
      <c r="L3510" s="58"/>
      <c r="N3510" s="58"/>
      <c r="Q3510" s="58"/>
      <c r="R3510" s="58"/>
    </row>
    <row r="3511" spans="8:18" ht="12.75">
      <c r="H3511" s="58"/>
      <c r="J3511" s="58"/>
      <c r="L3511" s="58"/>
      <c r="N3511" s="58"/>
      <c r="Q3511" s="58"/>
      <c r="R3511" s="58"/>
    </row>
    <row r="3512" spans="8:18" ht="12.75">
      <c r="H3512" s="58"/>
      <c r="J3512" s="58"/>
      <c r="L3512" s="58"/>
      <c r="N3512" s="58"/>
      <c r="Q3512" s="58"/>
      <c r="R3512" s="58"/>
    </row>
    <row r="3513" spans="8:18" ht="12.75">
      <c r="H3513" s="58"/>
      <c r="J3513" s="58"/>
      <c r="L3513" s="58"/>
      <c r="N3513" s="58"/>
      <c r="Q3513" s="58"/>
      <c r="R3513" s="58"/>
    </row>
    <row r="3514" spans="8:18" ht="12.75">
      <c r="H3514" s="58"/>
      <c r="J3514" s="58"/>
      <c r="L3514" s="58"/>
      <c r="N3514" s="58"/>
      <c r="Q3514" s="58"/>
      <c r="R3514" s="58"/>
    </row>
    <row r="3515" spans="8:18" ht="12.75">
      <c r="H3515" s="58"/>
      <c r="J3515" s="58"/>
      <c r="L3515" s="58"/>
      <c r="N3515" s="58"/>
      <c r="Q3515" s="58"/>
      <c r="R3515" s="58"/>
    </row>
    <row r="3516" spans="8:18" ht="12.75">
      <c r="H3516" s="58"/>
      <c r="J3516" s="58"/>
      <c r="L3516" s="58"/>
      <c r="N3516" s="58"/>
      <c r="Q3516" s="58"/>
      <c r="R3516" s="58"/>
    </row>
    <row r="3517" spans="8:18" ht="12.75">
      <c r="H3517" s="58"/>
      <c r="J3517" s="58"/>
      <c r="L3517" s="58"/>
      <c r="N3517" s="58"/>
      <c r="Q3517" s="58"/>
      <c r="R3517" s="58"/>
    </row>
    <row r="3518" spans="8:18" ht="12.75">
      <c r="H3518" s="58"/>
      <c r="J3518" s="58"/>
      <c r="L3518" s="58"/>
      <c r="N3518" s="58"/>
      <c r="Q3518" s="58"/>
      <c r="R3518" s="58"/>
    </row>
    <row r="3519" spans="8:18" ht="12.75">
      <c r="H3519" s="58"/>
      <c r="J3519" s="58"/>
      <c r="L3519" s="58"/>
      <c r="N3519" s="58"/>
      <c r="Q3519" s="58"/>
      <c r="R3519" s="58"/>
    </row>
    <row r="3520" spans="8:18" ht="12.75">
      <c r="H3520" s="58"/>
      <c r="J3520" s="58"/>
      <c r="L3520" s="58"/>
      <c r="N3520" s="58"/>
      <c r="Q3520" s="58"/>
      <c r="R3520" s="58"/>
    </row>
    <row r="3521" spans="8:18" ht="12.75">
      <c r="H3521" s="58"/>
      <c r="J3521" s="58"/>
      <c r="L3521" s="58"/>
      <c r="N3521" s="58"/>
      <c r="Q3521" s="58"/>
      <c r="R3521" s="58"/>
    </row>
    <row r="3522" spans="8:18" ht="12.75">
      <c r="H3522" s="58"/>
      <c r="J3522" s="58"/>
      <c r="L3522" s="58"/>
      <c r="N3522" s="58"/>
      <c r="Q3522" s="58"/>
      <c r="R3522" s="58"/>
    </row>
    <row r="3523" spans="8:18" ht="12.75">
      <c r="H3523" s="58"/>
      <c r="J3523" s="58"/>
      <c r="L3523" s="58"/>
      <c r="N3523" s="58"/>
      <c r="Q3523" s="58"/>
      <c r="R3523" s="58"/>
    </row>
    <row r="3524" spans="8:18" ht="12.75">
      <c r="H3524" s="58"/>
      <c r="J3524" s="58"/>
      <c r="L3524" s="58"/>
      <c r="N3524" s="58"/>
      <c r="Q3524" s="58"/>
      <c r="R3524" s="58"/>
    </row>
    <row r="3525" spans="8:18" ht="12.75">
      <c r="H3525" s="58"/>
      <c r="J3525" s="58"/>
      <c r="L3525" s="58"/>
      <c r="N3525" s="58"/>
      <c r="Q3525" s="58"/>
      <c r="R3525" s="58"/>
    </row>
    <row r="3526" spans="8:18" ht="12.75">
      <c r="H3526" s="58"/>
      <c r="J3526" s="58"/>
      <c r="L3526" s="58"/>
      <c r="N3526" s="58"/>
      <c r="Q3526" s="58"/>
      <c r="R3526" s="58"/>
    </row>
    <row r="3527" spans="8:18" ht="12.75">
      <c r="H3527" s="58"/>
      <c r="J3527" s="58"/>
      <c r="L3527" s="58"/>
      <c r="N3527" s="58"/>
      <c r="Q3527" s="58"/>
      <c r="R3527" s="58"/>
    </row>
    <row r="3528" spans="8:18" ht="12.75">
      <c r="H3528" s="58"/>
      <c r="J3528" s="58"/>
      <c r="L3528" s="58"/>
      <c r="N3528" s="58"/>
      <c r="Q3528" s="58"/>
      <c r="R3528" s="58"/>
    </row>
    <row r="3529" spans="8:18" ht="12.75">
      <c r="H3529" s="58"/>
      <c r="J3529" s="58"/>
      <c r="L3529" s="58"/>
      <c r="N3529" s="58"/>
      <c r="Q3529" s="58"/>
      <c r="R3529" s="58"/>
    </row>
    <row r="3530" spans="8:18" ht="12.75">
      <c r="H3530" s="58"/>
      <c r="J3530" s="58"/>
      <c r="L3530" s="58"/>
      <c r="N3530" s="58"/>
      <c r="Q3530" s="58"/>
      <c r="R3530" s="58"/>
    </row>
    <row r="3531" spans="8:18" ht="12.75">
      <c r="H3531" s="58"/>
      <c r="J3531" s="58"/>
      <c r="L3531" s="58"/>
      <c r="N3531" s="58"/>
      <c r="Q3531" s="58"/>
      <c r="R3531" s="58"/>
    </row>
    <row r="3532" spans="8:18" ht="12.75">
      <c r="H3532" s="58"/>
      <c r="J3532" s="58"/>
      <c r="L3532" s="58"/>
      <c r="N3532" s="58"/>
      <c r="Q3532" s="58"/>
      <c r="R3532" s="58"/>
    </row>
    <row r="3533" spans="8:18" ht="12.75">
      <c r="H3533" s="58"/>
      <c r="J3533" s="58"/>
      <c r="L3533" s="58"/>
      <c r="N3533" s="58"/>
      <c r="Q3533" s="58"/>
      <c r="R3533" s="58"/>
    </row>
    <row r="3534" spans="8:18" ht="12.75">
      <c r="H3534" s="58"/>
      <c r="J3534" s="58"/>
      <c r="L3534" s="58"/>
      <c r="N3534" s="58"/>
      <c r="Q3534" s="58"/>
      <c r="R3534" s="58"/>
    </row>
    <row r="3535" spans="8:18" ht="12.75">
      <c r="H3535" s="58"/>
      <c r="J3535" s="58"/>
      <c r="L3535" s="58"/>
      <c r="N3535" s="58"/>
      <c r="Q3535" s="58"/>
      <c r="R3535" s="58"/>
    </row>
    <row r="3536" spans="8:18" ht="12.75">
      <c r="H3536" s="58"/>
      <c r="J3536" s="58"/>
      <c r="L3536" s="58"/>
      <c r="N3536" s="58"/>
      <c r="Q3536" s="58"/>
      <c r="R3536" s="58"/>
    </row>
    <row r="3537" spans="8:18" ht="12.75">
      <c r="H3537" s="58"/>
      <c r="J3537" s="58"/>
      <c r="L3537" s="58"/>
      <c r="N3537" s="58"/>
      <c r="Q3537" s="58"/>
      <c r="R3537" s="58"/>
    </row>
    <row r="3538" spans="8:18" ht="12.75">
      <c r="H3538" s="58"/>
      <c r="J3538" s="58"/>
      <c r="L3538" s="58"/>
      <c r="N3538" s="58"/>
      <c r="Q3538" s="58"/>
      <c r="R3538" s="58"/>
    </row>
    <row r="3539" spans="8:18" ht="12.75">
      <c r="H3539" s="58"/>
      <c r="J3539" s="58"/>
      <c r="L3539" s="58"/>
      <c r="N3539" s="58"/>
      <c r="Q3539" s="58"/>
      <c r="R3539" s="58"/>
    </row>
    <row r="3540" spans="8:18" ht="12.75">
      <c r="H3540" s="58"/>
      <c r="J3540" s="58"/>
      <c r="L3540" s="58"/>
      <c r="N3540" s="58"/>
      <c r="Q3540" s="58"/>
      <c r="R3540" s="58"/>
    </row>
    <row r="3541" spans="8:18" ht="12.75">
      <c r="H3541" s="58"/>
      <c r="J3541" s="58"/>
      <c r="L3541" s="58"/>
      <c r="N3541" s="58"/>
      <c r="Q3541" s="58"/>
      <c r="R3541" s="58"/>
    </row>
    <row r="3542" spans="8:18" ht="12.75">
      <c r="H3542" s="58"/>
      <c r="J3542" s="58"/>
      <c r="L3542" s="58"/>
      <c r="N3542" s="58"/>
      <c r="Q3542" s="58"/>
      <c r="R3542" s="58"/>
    </row>
    <row r="3543" spans="8:18" ht="12.75">
      <c r="H3543" s="58"/>
      <c r="J3543" s="58"/>
      <c r="L3543" s="58"/>
      <c r="N3543" s="58"/>
      <c r="Q3543" s="58"/>
      <c r="R3543" s="58"/>
    </row>
    <row r="3544" spans="8:18" ht="12.75">
      <c r="H3544" s="58"/>
      <c r="J3544" s="58"/>
      <c r="L3544" s="58"/>
      <c r="N3544" s="58"/>
      <c r="Q3544" s="58"/>
      <c r="R3544" s="58"/>
    </row>
    <row r="3545" spans="8:18" ht="12.75">
      <c r="H3545" s="58"/>
      <c r="J3545" s="58"/>
      <c r="L3545" s="58"/>
      <c r="N3545" s="58"/>
      <c r="Q3545" s="58"/>
      <c r="R3545" s="58"/>
    </row>
    <row r="3546" spans="8:18" ht="12.75">
      <c r="H3546" s="58"/>
      <c r="J3546" s="58"/>
      <c r="L3546" s="58"/>
      <c r="N3546" s="58"/>
      <c r="Q3546" s="58"/>
      <c r="R3546" s="58"/>
    </row>
    <row r="3547" spans="8:18" ht="12.75">
      <c r="H3547" s="58"/>
      <c r="J3547" s="58"/>
      <c r="L3547" s="58"/>
      <c r="N3547" s="58"/>
      <c r="Q3547" s="58"/>
      <c r="R3547" s="58"/>
    </row>
    <row r="3548" spans="8:18" ht="12.75">
      <c r="H3548" s="58"/>
      <c r="J3548" s="58"/>
      <c r="L3548" s="58"/>
      <c r="N3548" s="58"/>
      <c r="Q3548" s="58"/>
      <c r="R3548" s="58"/>
    </row>
    <row r="3549" spans="8:18" ht="12.75">
      <c r="H3549" s="58"/>
      <c r="J3549" s="58"/>
      <c r="L3549" s="58"/>
      <c r="N3549" s="58"/>
      <c r="Q3549" s="58"/>
      <c r="R3549" s="58"/>
    </row>
    <row r="3550" spans="8:18" ht="12.75">
      <c r="H3550" s="58"/>
      <c r="J3550" s="58"/>
      <c r="L3550" s="58"/>
      <c r="N3550" s="58"/>
      <c r="Q3550" s="58"/>
      <c r="R3550" s="58"/>
    </row>
    <row r="3551" spans="8:18" ht="12.75">
      <c r="H3551" s="58"/>
      <c r="J3551" s="58"/>
      <c r="L3551" s="58"/>
      <c r="N3551" s="58"/>
      <c r="Q3551" s="58"/>
      <c r="R3551" s="58"/>
    </row>
    <row r="3552" spans="8:18" ht="12.75">
      <c r="H3552" s="58"/>
      <c r="J3552" s="58"/>
      <c r="L3552" s="58"/>
      <c r="N3552" s="58"/>
      <c r="Q3552" s="58"/>
      <c r="R3552" s="58"/>
    </row>
    <row r="3553" spans="8:18" ht="12.75">
      <c r="H3553" s="58"/>
      <c r="J3553" s="58"/>
      <c r="L3553" s="58"/>
      <c r="N3553" s="58"/>
      <c r="Q3553" s="58"/>
      <c r="R3553" s="58"/>
    </row>
    <row r="3554" spans="8:18" ht="12.75">
      <c r="H3554" s="58"/>
      <c r="J3554" s="58"/>
      <c r="L3554" s="58"/>
      <c r="N3554" s="58"/>
      <c r="Q3554" s="58"/>
      <c r="R3554" s="58"/>
    </row>
    <row r="3555" spans="8:18" ht="12.75">
      <c r="H3555" s="58"/>
      <c r="J3555" s="58"/>
      <c r="L3555" s="58"/>
      <c r="N3555" s="58"/>
      <c r="Q3555" s="58"/>
      <c r="R3555" s="58"/>
    </row>
    <row r="3556" spans="8:18" ht="12.75">
      <c r="H3556" s="58"/>
      <c r="J3556" s="58"/>
      <c r="L3556" s="58"/>
      <c r="N3556" s="58"/>
      <c r="Q3556" s="58"/>
      <c r="R3556" s="58"/>
    </row>
    <row r="3557" spans="8:18" ht="12.75">
      <c r="H3557" s="58"/>
      <c r="J3557" s="58"/>
      <c r="L3557" s="58"/>
      <c r="N3557" s="58"/>
      <c r="Q3557" s="58"/>
      <c r="R3557" s="58"/>
    </row>
    <row r="3558" spans="8:18" ht="12.75">
      <c r="H3558" s="58"/>
      <c r="J3558" s="58"/>
      <c r="L3558" s="58"/>
      <c r="N3558" s="58"/>
      <c r="Q3558" s="58"/>
      <c r="R3558" s="58"/>
    </row>
    <row r="3559" spans="8:18" ht="12.75">
      <c r="H3559" s="58"/>
      <c r="J3559" s="58"/>
      <c r="L3559" s="58"/>
      <c r="N3559" s="58"/>
      <c r="Q3559" s="58"/>
      <c r="R3559" s="58"/>
    </row>
    <row r="3560" spans="8:18" ht="12.75">
      <c r="H3560" s="58"/>
      <c r="J3560" s="58"/>
      <c r="L3560" s="58"/>
      <c r="N3560" s="58"/>
      <c r="Q3560" s="58"/>
      <c r="R3560" s="58"/>
    </row>
    <row r="3561" spans="8:18" ht="12.75">
      <c r="H3561" s="58"/>
      <c r="J3561" s="58"/>
      <c r="L3561" s="58"/>
      <c r="N3561" s="58"/>
      <c r="Q3561" s="58"/>
      <c r="R3561" s="58"/>
    </row>
    <row r="3562" spans="8:18" ht="12.75">
      <c r="H3562" s="58"/>
      <c r="J3562" s="58"/>
      <c r="L3562" s="58"/>
      <c r="N3562" s="58"/>
      <c r="Q3562" s="58"/>
      <c r="R3562" s="58"/>
    </row>
    <row r="3563" spans="8:18" ht="12.75">
      <c r="H3563" s="58"/>
      <c r="J3563" s="58"/>
      <c r="L3563" s="58"/>
      <c r="N3563" s="58"/>
      <c r="Q3563" s="58"/>
      <c r="R3563" s="58"/>
    </row>
    <row r="3564" spans="8:18" ht="12.75">
      <c r="H3564" s="58"/>
      <c r="J3564" s="58"/>
      <c r="L3564" s="58"/>
      <c r="N3564" s="58"/>
      <c r="Q3564" s="58"/>
      <c r="R3564" s="58"/>
    </row>
    <row r="3565" spans="8:18" ht="12.75">
      <c r="H3565" s="58"/>
      <c r="J3565" s="58"/>
      <c r="L3565" s="58"/>
      <c r="N3565" s="58"/>
      <c r="Q3565" s="58"/>
      <c r="R3565" s="58"/>
    </row>
    <row r="3566" spans="8:18" ht="12.75">
      <c r="H3566" s="58"/>
      <c r="J3566" s="58"/>
      <c r="L3566" s="58"/>
      <c r="N3566" s="58"/>
      <c r="Q3566" s="58"/>
      <c r="R3566" s="58"/>
    </row>
    <row r="3567" spans="8:18" ht="12.75">
      <c r="H3567" s="58"/>
      <c r="J3567" s="58"/>
      <c r="L3567" s="58"/>
      <c r="N3567" s="58"/>
      <c r="Q3567" s="58"/>
      <c r="R3567" s="58"/>
    </row>
    <row r="3568" spans="8:18" ht="12.75">
      <c r="H3568" s="58"/>
      <c r="J3568" s="58"/>
      <c r="L3568" s="58"/>
      <c r="N3568" s="58"/>
      <c r="Q3568" s="58"/>
      <c r="R3568" s="58"/>
    </row>
    <row r="3569" spans="8:18" ht="12.75">
      <c r="H3569" s="58"/>
      <c r="J3569" s="58"/>
      <c r="L3569" s="58"/>
      <c r="N3569" s="58"/>
      <c r="Q3569" s="58"/>
      <c r="R3569" s="58"/>
    </row>
    <row r="3570" spans="8:18" ht="12.75">
      <c r="H3570" s="58"/>
      <c r="J3570" s="58"/>
      <c r="L3570" s="58"/>
      <c r="N3570" s="58"/>
      <c r="Q3570" s="58"/>
      <c r="R3570" s="58"/>
    </row>
    <row r="3571" spans="8:18" ht="12.75">
      <c r="H3571" s="58"/>
      <c r="J3571" s="58"/>
      <c r="L3571" s="58"/>
      <c r="N3571" s="58"/>
      <c r="Q3571" s="58"/>
      <c r="R3571" s="58"/>
    </row>
    <row r="3572" spans="8:18" ht="12.75">
      <c r="H3572" s="58"/>
      <c r="J3572" s="58"/>
      <c r="L3572" s="58"/>
      <c r="N3572" s="58"/>
      <c r="Q3572" s="58"/>
      <c r="R3572" s="58"/>
    </row>
    <row r="3573" spans="8:18" ht="12.75">
      <c r="H3573" s="58"/>
      <c r="J3573" s="58"/>
      <c r="L3573" s="58"/>
      <c r="N3573" s="58"/>
      <c r="Q3573" s="58"/>
      <c r="R3573" s="58"/>
    </row>
    <row r="3574" spans="8:18" ht="12.75">
      <c r="H3574" s="58"/>
      <c r="J3574" s="58"/>
      <c r="L3574" s="58"/>
      <c r="N3574" s="58"/>
      <c r="Q3574" s="58"/>
      <c r="R3574" s="58"/>
    </row>
    <row r="3575" spans="8:18" ht="12.75">
      <c r="H3575" s="58"/>
      <c r="J3575" s="58"/>
      <c r="L3575" s="58"/>
      <c r="N3575" s="58"/>
      <c r="Q3575" s="58"/>
      <c r="R3575" s="58"/>
    </row>
    <row r="3576" spans="8:18" ht="12.75">
      <c r="H3576" s="58"/>
      <c r="J3576" s="58"/>
      <c r="L3576" s="58"/>
      <c r="N3576" s="58"/>
      <c r="Q3576" s="58"/>
      <c r="R3576" s="58"/>
    </row>
    <row r="3577" spans="8:18" ht="12.75">
      <c r="H3577" s="58"/>
      <c r="J3577" s="58"/>
      <c r="L3577" s="58"/>
      <c r="N3577" s="58"/>
      <c r="Q3577" s="58"/>
      <c r="R3577" s="58"/>
    </row>
    <row r="3578" spans="8:18" ht="12.75">
      <c r="H3578" s="58"/>
      <c r="J3578" s="58"/>
      <c r="L3578" s="58"/>
      <c r="N3578" s="58"/>
      <c r="Q3578" s="58"/>
      <c r="R3578" s="58"/>
    </row>
    <row r="3579" spans="8:18" ht="12.75">
      <c r="H3579" s="58"/>
      <c r="J3579" s="58"/>
      <c r="L3579" s="58"/>
      <c r="N3579" s="58"/>
      <c r="Q3579" s="58"/>
      <c r="R3579" s="58"/>
    </row>
    <row r="3580" spans="8:18" ht="12.75">
      <c r="H3580" s="58"/>
      <c r="J3580" s="58"/>
      <c r="L3580" s="58"/>
      <c r="N3580" s="58"/>
      <c r="Q3580" s="58"/>
      <c r="R3580" s="58"/>
    </row>
    <row r="3581" spans="8:18" ht="12.75">
      <c r="H3581" s="58"/>
      <c r="J3581" s="58"/>
      <c r="L3581" s="58"/>
      <c r="N3581" s="58"/>
      <c r="Q3581" s="58"/>
      <c r="R3581" s="58"/>
    </row>
    <row r="3582" spans="8:18" ht="12.75">
      <c r="H3582" s="58"/>
      <c r="J3582" s="58"/>
      <c r="L3582" s="58"/>
      <c r="N3582" s="58"/>
      <c r="Q3582" s="58"/>
      <c r="R3582" s="58"/>
    </row>
    <row r="3583" spans="8:18" ht="12.75">
      <c r="H3583" s="58"/>
      <c r="J3583" s="58"/>
      <c r="L3583" s="58"/>
      <c r="N3583" s="58"/>
      <c r="Q3583" s="58"/>
      <c r="R3583" s="58"/>
    </row>
    <row r="3584" spans="8:18" ht="12.75">
      <c r="H3584" s="58"/>
      <c r="J3584" s="58"/>
      <c r="L3584" s="58"/>
      <c r="N3584" s="58"/>
      <c r="Q3584" s="58"/>
      <c r="R3584" s="58"/>
    </row>
    <row r="3585" spans="8:18" ht="12.75">
      <c r="H3585" s="58"/>
      <c r="J3585" s="58"/>
      <c r="L3585" s="58"/>
      <c r="N3585" s="58"/>
      <c r="Q3585" s="58"/>
      <c r="R3585" s="58"/>
    </row>
    <row r="3586" spans="8:18" ht="12.75">
      <c r="H3586" s="58"/>
      <c r="J3586" s="58"/>
      <c r="L3586" s="58"/>
      <c r="N3586" s="58"/>
      <c r="Q3586" s="58"/>
      <c r="R3586" s="58"/>
    </row>
    <row r="3587" spans="8:18" ht="12.75">
      <c r="H3587" s="58"/>
      <c r="J3587" s="58"/>
      <c r="L3587" s="58"/>
      <c r="N3587" s="58"/>
      <c r="Q3587" s="58"/>
      <c r="R3587" s="58"/>
    </row>
    <row r="3588" spans="8:18" ht="12.75">
      <c r="H3588" s="58"/>
      <c r="J3588" s="58"/>
      <c r="L3588" s="58"/>
      <c r="N3588" s="58"/>
      <c r="Q3588" s="58"/>
      <c r="R3588" s="58"/>
    </row>
    <row r="3589" spans="8:18" ht="12.75">
      <c r="H3589" s="58"/>
      <c r="J3589" s="58"/>
      <c r="L3589" s="58"/>
      <c r="N3589" s="58"/>
      <c r="Q3589" s="58"/>
      <c r="R3589" s="58"/>
    </row>
    <row r="3590" spans="8:18" ht="12.75">
      <c r="H3590" s="58"/>
      <c r="J3590" s="58"/>
      <c r="L3590" s="58"/>
      <c r="N3590" s="58"/>
      <c r="Q3590" s="58"/>
      <c r="R3590" s="58"/>
    </row>
    <row r="3591" spans="8:18" ht="12.75">
      <c r="H3591" s="58"/>
      <c r="J3591" s="58"/>
      <c r="L3591" s="58"/>
      <c r="N3591" s="58"/>
      <c r="Q3591" s="58"/>
      <c r="R3591" s="58"/>
    </row>
    <row r="3592" spans="8:18" ht="12.75">
      <c r="H3592" s="58"/>
      <c r="J3592" s="58"/>
      <c r="L3592" s="58"/>
      <c r="N3592" s="58"/>
      <c r="Q3592" s="58"/>
      <c r="R3592" s="58"/>
    </row>
    <row r="3593" spans="8:18" ht="12.75">
      <c r="H3593" s="58"/>
      <c r="J3593" s="58"/>
      <c r="L3593" s="58"/>
      <c r="N3593" s="58"/>
      <c r="Q3593" s="58"/>
      <c r="R3593" s="58"/>
    </row>
    <row r="3594" spans="8:18" ht="12.75">
      <c r="H3594" s="58"/>
      <c r="J3594" s="58"/>
      <c r="L3594" s="58"/>
      <c r="N3594" s="58"/>
      <c r="Q3594" s="58"/>
      <c r="R3594" s="58"/>
    </row>
    <row r="3595" spans="8:18" ht="12.75">
      <c r="H3595" s="58"/>
      <c r="J3595" s="58"/>
      <c r="L3595" s="58"/>
      <c r="N3595" s="58"/>
      <c r="Q3595" s="58"/>
      <c r="R3595" s="58"/>
    </row>
    <row r="3596" spans="8:18" ht="12.75">
      <c r="H3596" s="58"/>
      <c r="J3596" s="58"/>
      <c r="L3596" s="58"/>
      <c r="N3596" s="58"/>
      <c r="Q3596" s="58"/>
      <c r="R3596" s="58"/>
    </row>
    <row r="3597" spans="8:18" ht="12.75">
      <c r="H3597" s="58"/>
      <c r="J3597" s="58"/>
      <c r="L3597" s="58"/>
      <c r="N3597" s="58"/>
      <c r="Q3597" s="58"/>
      <c r="R3597" s="58"/>
    </row>
    <row r="3598" spans="8:18" ht="12.75">
      <c r="H3598" s="58"/>
      <c r="J3598" s="58"/>
      <c r="L3598" s="58"/>
      <c r="N3598" s="58"/>
      <c r="Q3598" s="58"/>
      <c r="R3598" s="58"/>
    </row>
    <row r="3599" spans="8:18" ht="12.75">
      <c r="H3599" s="58"/>
      <c r="J3599" s="58"/>
      <c r="L3599" s="58"/>
      <c r="N3599" s="58"/>
      <c r="Q3599" s="58"/>
      <c r="R3599" s="58"/>
    </row>
    <row r="3600" spans="8:18" ht="12.75">
      <c r="H3600" s="58"/>
      <c r="J3600" s="58"/>
      <c r="L3600" s="58"/>
      <c r="N3600" s="58"/>
      <c r="Q3600" s="58"/>
      <c r="R3600" s="58"/>
    </row>
    <row r="3601" spans="8:18" ht="12.75">
      <c r="H3601" s="58"/>
      <c r="J3601" s="58"/>
      <c r="L3601" s="58"/>
      <c r="N3601" s="58"/>
      <c r="Q3601" s="58"/>
      <c r="R3601" s="58"/>
    </row>
    <row r="3602" spans="8:18" ht="12.75">
      <c r="H3602" s="58"/>
      <c r="J3602" s="58"/>
      <c r="L3602" s="58"/>
      <c r="N3602" s="58"/>
      <c r="Q3602" s="58"/>
      <c r="R3602" s="58"/>
    </row>
    <row r="3603" spans="8:18" ht="12.75">
      <c r="H3603" s="58"/>
      <c r="J3603" s="58"/>
      <c r="L3603" s="58"/>
      <c r="N3603" s="58"/>
      <c r="Q3603" s="58"/>
      <c r="R3603" s="58"/>
    </row>
    <row r="3604" spans="8:18" ht="12.75">
      <c r="H3604" s="58"/>
      <c r="J3604" s="58"/>
      <c r="L3604" s="58"/>
      <c r="N3604" s="58"/>
      <c r="Q3604" s="58"/>
      <c r="R3604" s="58"/>
    </row>
    <row r="3605" spans="8:18" ht="12.75">
      <c r="H3605" s="58"/>
      <c r="J3605" s="58"/>
      <c r="L3605" s="58"/>
      <c r="N3605" s="58"/>
      <c r="Q3605" s="58"/>
      <c r="R3605" s="58"/>
    </row>
    <row r="3606" spans="8:18" ht="12.75">
      <c r="H3606" s="58"/>
      <c r="J3606" s="58"/>
      <c r="L3606" s="58"/>
      <c r="N3606" s="58"/>
      <c r="Q3606" s="58"/>
      <c r="R3606" s="58"/>
    </row>
    <row r="3607" spans="8:18" ht="12.75">
      <c r="H3607" s="58"/>
      <c r="J3607" s="58"/>
      <c r="L3607" s="58"/>
      <c r="N3607" s="58"/>
      <c r="Q3607" s="58"/>
      <c r="R3607" s="58"/>
    </row>
    <row r="3608" spans="8:18" ht="12.75">
      <c r="H3608" s="58"/>
      <c r="J3608" s="58"/>
      <c r="L3608" s="58"/>
      <c r="N3608" s="58"/>
      <c r="Q3608" s="58"/>
      <c r="R3608" s="58"/>
    </row>
    <row r="3609" spans="8:18" ht="12.75">
      <c r="H3609" s="58"/>
      <c r="J3609" s="58"/>
      <c r="L3609" s="58"/>
      <c r="N3609" s="58"/>
      <c r="Q3609" s="58"/>
      <c r="R3609" s="58"/>
    </row>
    <row r="3610" spans="8:18" ht="12.75">
      <c r="H3610" s="58"/>
      <c r="J3610" s="58"/>
      <c r="L3610" s="58"/>
      <c r="N3610" s="58"/>
      <c r="Q3610" s="58"/>
      <c r="R3610" s="58"/>
    </row>
    <row r="3611" spans="8:18" ht="12.75">
      <c r="H3611" s="58"/>
      <c r="J3611" s="58"/>
      <c r="L3611" s="58"/>
      <c r="N3611" s="58"/>
      <c r="Q3611" s="58"/>
      <c r="R3611" s="58"/>
    </row>
    <row r="3612" spans="8:18" ht="12.75">
      <c r="H3612" s="58"/>
      <c r="J3612" s="58"/>
      <c r="L3612" s="58"/>
      <c r="N3612" s="58"/>
      <c r="Q3612" s="58"/>
      <c r="R3612" s="58"/>
    </row>
    <row r="3613" spans="8:18" ht="12.75">
      <c r="H3613" s="58"/>
      <c r="J3613" s="58"/>
      <c r="L3613" s="58"/>
      <c r="N3613" s="58"/>
      <c r="Q3613" s="58"/>
      <c r="R3613" s="58"/>
    </row>
    <row r="3614" spans="8:18" ht="12.75">
      <c r="H3614" s="58"/>
      <c r="J3614" s="58"/>
      <c r="L3614" s="58"/>
      <c r="N3614" s="58"/>
      <c r="Q3614" s="58"/>
      <c r="R3614" s="58"/>
    </row>
    <row r="3615" spans="8:18" ht="12.75">
      <c r="H3615" s="58"/>
      <c r="J3615" s="58"/>
      <c r="L3615" s="58"/>
      <c r="N3615" s="58"/>
      <c r="Q3615" s="58"/>
      <c r="R3615" s="58"/>
    </row>
    <row r="3616" spans="8:18" ht="12.75">
      <c r="H3616" s="58"/>
      <c r="J3616" s="58"/>
      <c r="L3616" s="58"/>
      <c r="N3616" s="58"/>
      <c r="Q3616" s="58"/>
      <c r="R3616" s="58"/>
    </row>
    <row r="3617" spans="8:18" ht="12.75">
      <c r="H3617" s="58"/>
      <c r="J3617" s="58"/>
      <c r="L3617" s="58"/>
      <c r="N3617" s="58"/>
      <c r="Q3617" s="58"/>
      <c r="R3617" s="58"/>
    </row>
    <row r="3618" spans="8:18" ht="12.75">
      <c r="H3618" s="58"/>
      <c r="J3618" s="58"/>
      <c r="L3618" s="58"/>
      <c r="N3618" s="58"/>
      <c r="Q3618" s="58"/>
      <c r="R3618" s="58"/>
    </row>
    <row r="3619" spans="8:18" ht="12.75">
      <c r="H3619" s="58"/>
      <c r="J3619" s="58"/>
      <c r="L3619" s="58"/>
      <c r="N3619" s="58"/>
      <c r="Q3619" s="58"/>
      <c r="R3619" s="58"/>
    </row>
    <row r="3620" spans="8:18" ht="12.75">
      <c r="H3620" s="58"/>
      <c r="J3620" s="58"/>
      <c r="L3620" s="58"/>
      <c r="N3620" s="58"/>
      <c r="Q3620" s="58"/>
      <c r="R3620" s="58"/>
    </row>
    <row r="3621" spans="8:18" ht="12.75">
      <c r="H3621" s="58"/>
      <c r="J3621" s="58"/>
      <c r="L3621" s="58"/>
      <c r="N3621" s="58"/>
      <c r="Q3621" s="58"/>
      <c r="R3621" s="58"/>
    </row>
    <row r="3622" spans="8:18" ht="12.75">
      <c r="H3622" s="58"/>
      <c r="J3622" s="58"/>
      <c r="L3622" s="58"/>
      <c r="N3622" s="58"/>
      <c r="Q3622" s="58"/>
      <c r="R3622" s="58"/>
    </row>
    <row r="3623" spans="8:18" ht="12.75">
      <c r="H3623" s="58"/>
      <c r="J3623" s="58"/>
      <c r="L3623" s="58"/>
      <c r="N3623" s="58"/>
      <c r="Q3623" s="58"/>
      <c r="R3623" s="58"/>
    </row>
    <row r="3624" spans="8:18" ht="12.75">
      <c r="H3624" s="58"/>
      <c r="J3624" s="58"/>
      <c r="L3624" s="58"/>
      <c r="N3624" s="58"/>
      <c r="Q3624" s="58"/>
      <c r="R3624" s="58"/>
    </row>
    <row r="3625" spans="8:18" ht="12.75">
      <c r="H3625" s="58"/>
      <c r="J3625" s="58"/>
      <c r="L3625" s="58"/>
      <c r="N3625" s="58"/>
      <c r="Q3625" s="58"/>
      <c r="R3625" s="58"/>
    </row>
    <row r="3626" spans="8:18" ht="12.75">
      <c r="H3626" s="58"/>
      <c r="J3626" s="58"/>
      <c r="L3626" s="58"/>
      <c r="N3626" s="58"/>
      <c r="Q3626" s="58"/>
      <c r="R3626" s="58"/>
    </row>
    <row r="3627" spans="8:18" ht="12.75">
      <c r="H3627" s="58"/>
      <c r="J3627" s="58"/>
      <c r="L3627" s="58"/>
      <c r="N3627" s="58"/>
      <c r="Q3627" s="58"/>
      <c r="R3627" s="58"/>
    </row>
    <row r="3628" spans="8:18" ht="12.75">
      <c r="H3628" s="58"/>
      <c r="J3628" s="58"/>
      <c r="L3628" s="58"/>
      <c r="N3628" s="58"/>
      <c r="Q3628" s="58"/>
      <c r="R3628" s="58"/>
    </row>
    <row r="3629" spans="8:18" ht="12.75">
      <c r="H3629" s="58"/>
      <c r="J3629" s="58"/>
      <c r="L3629" s="58"/>
      <c r="N3629" s="58"/>
      <c r="Q3629" s="58"/>
      <c r="R3629" s="58"/>
    </row>
    <row r="3630" spans="8:18" ht="12.75">
      <c r="H3630" s="58"/>
      <c r="J3630" s="58"/>
      <c r="L3630" s="58"/>
      <c r="N3630" s="58"/>
      <c r="Q3630" s="58"/>
      <c r="R3630" s="58"/>
    </row>
    <row r="3631" spans="8:18" ht="12.75">
      <c r="H3631" s="58"/>
      <c r="J3631" s="58"/>
      <c r="L3631" s="58"/>
      <c r="N3631" s="58"/>
      <c r="Q3631" s="58"/>
      <c r="R3631" s="58"/>
    </row>
    <row r="3632" spans="8:18" ht="12.75">
      <c r="H3632" s="58"/>
      <c r="J3632" s="58"/>
      <c r="L3632" s="58"/>
      <c r="N3632" s="58"/>
      <c r="Q3632" s="58"/>
      <c r="R3632" s="58"/>
    </row>
    <row r="3633" spans="8:18" ht="12.75">
      <c r="H3633" s="58"/>
      <c r="J3633" s="58"/>
      <c r="L3633" s="58"/>
      <c r="N3633" s="58"/>
      <c r="Q3633" s="58"/>
      <c r="R3633" s="58"/>
    </row>
    <row r="3634" spans="8:18" ht="12.75">
      <c r="H3634" s="58"/>
      <c r="J3634" s="58"/>
      <c r="L3634" s="58"/>
      <c r="N3634" s="58"/>
      <c r="Q3634" s="58"/>
      <c r="R3634" s="58"/>
    </row>
    <row r="3635" spans="8:18" ht="12.75">
      <c r="H3635" s="58"/>
      <c r="J3635" s="58"/>
      <c r="L3635" s="58"/>
      <c r="N3635" s="58"/>
      <c r="Q3635" s="58"/>
      <c r="R3635" s="58"/>
    </row>
    <row r="3636" spans="8:18" ht="12.75">
      <c r="H3636" s="58"/>
      <c r="J3636" s="58"/>
      <c r="L3636" s="58"/>
      <c r="N3636" s="58"/>
      <c r="Q3636" s="58"/>
      <c r="R3636" s="58"/>
    </row>
    <row r="3637" spans="8:18" ht="12.75">
      <c r="H3637" s="58"/>
      <c r="J3637" s="58"/>
      <c r="L3637" s="58"/>
      <c r="N3637" s="58"/>
      <c r="Q3637" s="58"/>
      <c r="R3637" s="58"/>
    </row>
    <row r="3638" spans="8:18" ht="12.75">
      <c r="H3638" s="58"/>
      <c r="J3638" s="58"/>
      <c r="L3638" s="58"/>
      <c r="N3638" s="58"/>
      <c r="Q3638" s="58"/>
      <c r="R3638" s="58"/>
    </row>
    <row r="3639" spans="8:18" ht="12.75">
      <c r="H3639" s="58"/>
      <c r="J3639" s="58"/>
      <c r="L3639" s="58"/>
      <c r="N3639" s="58"/>
      <c r="Q3639" s="58"/>
      <c r="R3639" s="58"/>
    </row>
    <row r="3640" spans="8:18" ht="12.75">
      <c r="H3640" s="58"/>
      <c r="J3640" s="58"/>
      <c r="L3640" s="58"/>
      <c r="N3640" s="58"/>
      <c r="Q3640" s="58"/>
      <c r="R3640" s="58"/>
    </row>
    <row r="3641" spans="8:18" ht="12.75">
      <c r="H3641" s="58"/>
      <c r="J3641" s="58"/>
      <c r="L3641" s="58"/>
      <c r="N3641" s="58"/>
      <c r="Q3641" s="58"/>
      <c r="R3641" s="58"/>
    </row>
    <row r="3642" spans="8:18" ht="12.75">
      <c r="H3642" s="58"/>
      <c r="J3642" s="58"/>
      <c r="L3642" s="58"/>
      <c r="N3642" s="58"/>
      <c r="Q3642" s="58"/>
      <c r="R3642" s="58"/>
    </row>
    <row r="3643" spans="8:18" ht="12.75">
      <c r="H3643" s="58"/>
      <c r="J3643" s="58"/>
      <c r="L3643" s="58"/>
      <c r="N3643" s="58"/>
      <c r="Q3643" s="58"/>
      <c r="R3643" s="58"/>
    </row>
    <row r="3644" spans="8:18" ht="12.75">
      <c r="H3644" s="58"/>
      <c r="J3644" s="58"/>
      <c r="L3644" s="58"/>
      <c r="N3644" s="58"/>
      <c r="Q3644" s="58"/>
      <c r="R3644" s="58"/>
    </row>
    <row r="3645" spans="8:18" ht="12.75">
      <c r="H3645" s="58"/>
      <c r="J3645" s="58"/>
      <c r="L3645" s="58"/>
      <c r="N3645" s="58"/>
      <c r="Q3645" s="58"/>
      <c r="R3645" s="58"/>
    </row>
    <row r="3646" spans="8:18" ht="12.75">
      <c r="H3646" s="58"/>
      <c r="J3646" s="58"/>
      <c r="L3646" s="58"/>
      <c r="N3646" s="58"/>
      <c r="Q3646" s="58"/>
      <c r="R3646" s="58"/>
    </row>
    <row r="3647" spans="8:18" ht="12.75">
      <c r="H3647" s="58"/>
      <c r="J3647" s="58"/>
      <c r="L3647" s="58"/>
      <c r="N3647" s="58"/>
      <c r="Q3647" s="58"/>
      <c r="R3647" s="58"/>
    </row>
    <row r="3648" spans="8:18" ht="12.75">
      <c r="H3648" s="58"/>
      <c r="J3648" s="58"/>
      <c r="L3648" s="58"/>
      <c r="N3648" s="58"/>
      <c r="Q3648" s="58"/>
      <c r="R3648" s="58"/>
    </row>
    <row r="3649" spans="8:18" ht="12.75">
      <c r="H3649" s="58"/>
      <c r="J3649" s="58"/>
      <c r="L3649" s="58"/>
      <c r="N3649" s="58"/>
      <c r="Q3649" s="58"/>
      <c r="R3649" s="58"/>
    </row>
    <row r="3650" spans="8:18" ht="12.75">
      <c r="H3650" s="58"/>
      <c r="J3650" s="58"/>
      <c r="L3650" s="58"/>
      <c r="N3650" s="58"/>
      <c r="Q3650" s="58"/>
      <c r="R3650" s="58"/>
    </row>
    <row r="3651" spans="8:18" ht="12.75">
      <c r="H3651" s="58"/>
      <c r="J3651" s="58"/>
      <c r="L3651" s="58"/>
      <c r="N3651" s="58"/>
      <c r="Q3651" s="58"/>
      <c r="R3651" s="58"/>
    </row>
    <row r="3652" spans="8:18" ht="12.75">
      <c r="H3652" s="58"/>
      <c r="J3652" s="58"/>
      <c r="L3652" s="58"/>
      <c r="N3652" s="58"/>
      <c r="Q3652" s="58"/>
      <c r="R3652" s="58"/>
    </row>
    <row r="3653" spans="8:18" ht="12.75">
      <c r="H3653" s="58"/>
      <c r="J3653" s="58"/>
      <c r="L3653" s="58"/>
      <c r="N3653" s="58"/>
      <c r="Q3653" s="58"/>
      <c r="R3653" s="58"/>
    </row>
    <row r="3654" spans="8:18" ht="12.75">
      <c r="H3654" s="58"/>
      <c r="J3654" s="58"/>
      <c r="L3654" s="58"/>
      <c r="N3654" s="58"/>
      <c r="Q3654" s="58"/>
      <c r="R3654" s="58"/>
    </row>
    <row r="3655" spans="8:18" ht="12.75">
      <c r="H3655" s="58"/>
      <c r="J3655" s="58"/>
      <c r="L3655" s="58"/>
      <c r="N3655" s="58"/>
      <c r="Q3655" s="58"/>
      <c r="R3655" s="58"/>
    </row>
    <row r="3656" spans="8:18" ht="12.75">
      <c r="H3656" s="58"/>
      <c r="J3656" s="58"/>
      <c r="L3656" s="58"/>
      <c r="N3656" s="58"/>
      <c r="Q3656" s="58"/>
      <c r="R3656" s="58"/>
    </row>
    <row r="3657" spans="8:18" ht="12.75">
      <c r="H3657" s="58"/>
      <c r="J3657" s="58"/>
      <c r="L3657" s="58"/>
      <c r="N3657" s="58"/>
      <c r="Q3657" s="58"/>
      <c r="R3657" s="58"/>
    </row>
    <row r="3658" spans="8:18" ht="12.75">
      <c r="H3658" s="58"/>
      <c r="J3658" s="58"/>
      <c r="L3658" s="58"/>
      <c r="N3658" s="58"/>
      <c r="Q3658" s="58"/>
      <c r="R3658" s="58"/>
    </row>
    <row r="3659" spans="8:18" ht="12.75">
      <c r="H3659" s="58"/>
      <c r="J3659" s="58"/>
      <c r="L3659" s="58"/>
      <c r="N3659" s="58"/>
      <c r="Q3659" s="58"/>
      <c r="R3659" s="58"/>
    </row>
    <row r="3660" spans="8:18" ht="12.75">
      <c r="H3660" s="58"/>
      <c r="J3660" s="58"/>
      <c r="L3660" s="58"/>
      <c r="N3660" s="58"/>
      <c r="Q3660" s="58"/>
      <c r="R3660" s="58"/>
    </row>
    <row r="3661" spans="8:18" ht="12.75">
      <c r="H3661" s="58"/>
      <c r="J3661" s="58"/>
      <c r="L3661" s="58"/>
      <c r="N3661" s="58"/>
      <c r="Q3661" s="58"/>
      <c r="R3661" s="58"/>
    </row>
    <row r="3662" spans="8:18" ht="12.75">
      <c r="H3662" s="58"/>
      <c r="J3662" s="58"/>
      <c r="L3662" s="58"/>
      <c r="N3662" s="58"/>
      <c r="Q3662" s="58"/>
      <c r="R3662" s="58"/>
    </row>
    <row r="3663" spans="8:18" ht="12.75">
      <c r="H3663" s="58"/>
      <c r="J3663" s="58"/>
      <c r="L3663" s="58"/>
      <c r="N3663" s="58"/>
      <c r="Q3663" s="58"/>
      <c r="R3663" s="58"/>
    </row>
    <row r="3664" spans="8:18" ht="12.75">
      <c r="H3664" s="58"/>
      <c r="J3664" s="58"/>
      <c r="L3664" s="58"/>
      <c r="N3664" s="58"/>
      <c r="Q3664" s="58"/>
      <c r="R3664" s="58"/>
    </row>
    <row r="3665" spans="8:18" ht="12.75">
      <c r="H3665" s="58"/>
      <c r="J3665" s="58"/>
      <c r="L3665" s="58"/>
      <c r="N3665" s="58"/>
      <c r="Q3665" s="58"/>
      <c r="R3665" s="58"/>
    </row>
    <row r="3666" spans="8:18" ht="12.75">
      <c r="H3666" s="58"/>
      <c r="J3666" s="58"/>
      <c r="L3666" s="58"/>
      <c r="N3666" s="58"/>
      <c r="Q3666" s="58"/>
      <c r="R3666" s="58"/>
    </row>
    <row r="3667" spans="8:18" ht="12.75">
      <c r="H3667" s="58"/>
      <c r="J3667" s="58"/>
      <c r="L3667" s="58"/>
      <c r="N3667" s="58"/>
      <c r="Q3667" s="58"/>
      <c r="R3667" s="58"/>
    </row>
    <row r="3668" spans="8:18" ht="12.75">
      <c r="H3668" s="58"/>
      <c r="J3668" s="58"/>
      <c r="L3668" s="58"/>
      <c r="N3668" s="58"/>
      <c r="Q3668" s="58"/>
      <c r="R3668" s="58"/>
    </row>
    <row r="3669" spans="8:18" ht="12.75">
      <c r="H3669" s="58"/>
      <c r="J3669" s="58"/>
      <c r="L3669" s="58"/>
      <c r="N3669" s="58"/>
      <c r="Q3669" s="58"/>
      <c r="R3669" s="58"/>
    </row>
    <row r="3670" spans="8:18" ht="12.75">
      <c r="H3670" s="58"/>
      <c r="J3670" s="58"/>
      <c r="L3670" s="58"/>
      <c r="N3670" s="58"/>
      <c r="Q3670" s="58"/>
      <c r="R3670" s="58"/>
    </row>
    <row r="3671" spans="8:18" ht="12.75">
      <c r="H3671" s="58"/>
      <c r="J3671" s="58"/>
      <c r="L3671" s="58"/>
      <c r="N3671" s="58"/>
      <c r="Q3671" s="58"/>
      <c r="R3671" s="58"/>
    </row>
    <row r="3672" spans="8:18" ht="12.75">
      <c r="H3672" s="58"/>
      <c r="J3672" s="58"/>
      <c r="L3672" s="58"/>
      <c r="N3672" s="58"/>
      <c r="Q3672" s="58"/>
      <c r="R3672" s="58"/>
    </row>
    <row r="3673" spans="8:18" ht="12.75">
      <c r="H3673" s="58"/>
      <c r="J3673" s="58"/>
      <c r="L3673" s="58"/>
      <c r="N3673" s="58"/>
      <c r="Q3673" s="58"/>
      <c r="R3673" s="58"/>
    </row>
    <row r="3674" spans="8:18" ht="12.75">
      <c r="H3674" s="58"/>
      <c r="J3674" s="58"/>
      <c r="L3674" s="58"/>
      <c r="N3674" s="58"/>
      <c r="Q3674" s="58"/>
      <c r="R3674" s="58"/>
    </row>
    <row r="3675" spans="8:18" ht="12.75">
      <c r="H3675" s="58"/>
      <c r="J3675" s="58"/>
      <c r="L3675" s="58"/>
      <c r="N3675" s="58"/>
      <c r="Q3675" s="58"/>
      <c r="R3675" s="58"/>
    </row>
    <row r="3676" spans="8:18" ht="12.75">
      <c r="H3676" s="58"/>
      <c r="J3676" s="58"/>
      <c r="L3676" s="58"/>
      <c r="N3676" s="58"/>
      <c r="Q3676" s="58"/>
      <c r="R3676" s="58"/>
    </row>
    <row r="3677" spans="8:18" ht="12.75">
      <c r="H3677" s="58"/>
      <c r="J3677" s="58"/>
      <c r="L3677" s="58"/>
      <c r="N3677" s="58"/>
      <c r="Q3677" s="58"/>
      <c r="R3677" s="58"/>
    </row>
    <row r="3678" spans="8:18" ht="12.75">
      <c r="H3678" s="58"/>
      <c r="J3678" s="58"/>
      <c r="L3678" s="58"/>
      <c r="N3678" s="58"/>
      <c r="Q3678" s="58"/>
      <c r="R3678" s="58"/>
    </row>
    <row r="3679" spans="8:18" ht="12.75">
      <c r="H3679" s="58"/>
      <c r="J3679" s="58"/>
      <c r="L3679" s="58"/>
      <c r="N3679" s="58"/>
      <c r="Q3679" s="58"/>
      <c r="R3679" s="58"/>
    </row>
    <row r="3680" spans="8:18" ht="12.75">
      <c r="H3680" s="58"/>
      <c r="J3680" s="58"/>
      <c r="L3680" s="58"/>
      <c r="N3680" s="58"/>
      <c r="Q3680" s="58"/>
      <c r="R3680" s="58"/>
    </row>
    <row r="3681" spans="8:18" ht="12.75">
      <c r="H3681" s="58"/>
      <c r="J3681" s="58"/>
      <c r="L3681" s="58"/>
      <c r="N3681" s="58"/>
      <c r="Q3681" s="58"/>
      <c r="R3681" s="58"/>
    </row>
    <row r="3682" spans="8:18" ht="12.75">
      <c r="H3682" s="58"/>
      <c r="J3682" s="58"/>
      <c r="L3682" s="58"/>
      <c r="N3682" s="58"/>
      <c r="Q3682" s="58"/>
      <c r="R3682" s="58"/>
    </row>
    <row r="3683" spans="8:18" ht="12.75">
      <c r="H3683" s="58"/>
      <c r="J3683" s="58"/>
      <c r="L3683" s="58"/>
      <c r="N3683" s="58"/>
      <c r="Q3683" s="58"/>
      <c r="R3683" s="58"/>
    </row>
    <row r="3684" spans="8:18" ht="12.75">
      <c r="H3684" s="58"/>
      <c r="J3684" s="58"/>
      <c r="L3684" s="58"/>
      <c r="N3684" s="58"/>
      <c r="Q3684" s="58"/>
      <c r="R3684" s="58"/>
    </row>
    <row r="3685" spans="8:18" ht="12.75">
      <c r="H3685" s="58"/>
      <c r="J3685" s="58"/>
      <c r="L3685" s="58"/>
      <c r="N3685" s="58"/>
      <c r="Q3685" s="58"/>
      <c r="R3685" s="58"/>
    </row>
    <row r="3686" spans="8:18" ht="12.75">
      <c r="H3686" s="58"/>
      <c r="J3686" s="58"/>
      <c r="L3686" s="58"/>
      <c r="N3686" s="58"/>
      <c r="Q3686" s="58"/>
      <c r="R3686" s="58"/>
    </row>
    <row r="3687" spans="8:18" ht="12.75">
      <c r="H3687" s="58"/>
      <c r="J3687" s="58"/>
      <c r="L3687" s="58"/>
      <c r="N3687" s="58"/>
      <c r="Q3687" s="58"/>
      <c r="R3687" s="58"/>
    </row>
    <row r="3688" spans="8:18" ht="12.75">
      <c r="H3688" s="58"/>
      <c r="J3688" s="58"/>
      <c r="L3688" s="58"/>
      <c r="N3688" s="58"/>
      <c r="Q3688" s="58"/>
      <c r="R3688" s="58"/>
    </row>
    <row r="3689" spans="8:18" ht="12.75">
      <c r="H3689" s="58"/>
      <c r="J3689" s="58"/>
      <c r="L3689" s="58"/>
      <c r="N3689" s="58"/>
      <c r="Q3689" s="58"/>
      <c r="R3689" s="58"/>
    </row>
    <row r="3690" spans="8:18" ht="12.75">
      <c r="H3690" s="58"/>
      <c r="J3690" s="58"/>
      <c r="L3690" s="58"/>
      <c r="N3690" s="58"/>
      <c r="Q3690" s="58"/>
      <c r="R3690" s="58"/>
    </row>
    <row r="3691" spans="8:18" ht="12.75">
      <c r="H3691" s="58"/>
      <c r="J3691" s="58"/>
      <c r="L3691" s="58"/>
      <c r="N3691" s="58"/>
      <c r="Q3691" s="58"/>
      <c r="R3691" s="58"/>
    </row>
    <row r="3692" spans="8:18" ht="12.75">
      <c r="H3692" s="58"/>
      <c r="J3692" s="58"/>
      <c r="L3692" s="58"/>
      <c r="N3692" s="58"/>
      <c r="Q3692" s="58"/>
      <c r="R3692" s="58"/>
    </row>
    <row r="3693" spans="8:18" ht="12.75">
      <c r="H3693" s="58"/>
      <c r="J3693" s="58"/>
      <c r="L3693" s="58"/>
      <c r="N3693" s="58"/>
      <c r="Q3693" s="58"/>
      <c r="R3693" s="58"/>
    </row>
    <row r="3694" spans="8:18" ht="12.75">
      <c r="H3694" s="58"/>
      <c r="J3694" s="58"/>
      <c r="L3694" s="58"/>
      <c r="N3694" s="58"/>
      <c r="Q3694" s="58"/>
      <c r="R3694" s="58"/>
    </row>
    <row r="3695" spans="8:18" ht="12.75">
      <c r="H3695" s="58"/>
      <c r="J3695" s="58"/>
      <c r="L3695" s="58"/>
      <c r="N3695" s="58"/>
      <c r="Q3695" s="58"/>
      <c r="R3695" s="58"/>
    </row>
    <row r="3696" spans="8:18" ht="12.75">
      <c r="H3696" s="58"/>
      <c r="J3696" s="58"/>
      <c r="L3696" s="58"/>
      <c r="N3696" s="58"/>
      <c r="Q3696" s="58"/>
      <c r="R3696" s="58"/>
    </row>
    <row r="3697" spans="8:18" ht="12.75">
      <c r="H3697" s="58"/>
      <c r="J3697" s="58"/>
      <c r="L3697" s="58"/>
      <c r="N3697" s="58"/>
      <c r="Q3697" s="58"/>
      <c r="R3697" s="58"/>
    </row>
    <row r="3698" spans="8:18" ht="12.75">
      <c r="H3698" s="58"/>
      <c r="J3698" s="58"/>
      <c r="L3698" s="58"/>
      <c r="N3698" s="58"/>
      <c r="Q3698" s="58"/>
      <c r="R3698" s="58"/>
    </row>
    <row r="3699" spans="8:18" ht="12.75">
      <c r="H3699" s="58"/>
      <c r="J3699" s="58"/>
      <c r="L3699" s="58"/>
      <c r="N3699" s="58"/>
      <c r="Q3699" s="58"/>
      <c r="R3699" s="58"/>
    </row>
    <row r="3700" spans="8:18" ht="12.75">
      <c r="H3700" s="58"/>
      <c r="J3700" s="58"/>
      <c r="L3700" s="58"/>
      <c r="N3700" s="58"/>
      <c r="Q3700" s="58"/>
      <c r="R3700" s="58"/>
    </row>
    <row r="3701" spans="8:18" ht="12.75">
      <c r="H3701" s="58"/>
      <c r="J3701" s="58"/>
      <c r="L3701" s="58"/>
      <c r="N3701" s="58"/>
      <c r="Q3701" s="58"/>
      <c r="R3701" s="58"/>
    </row>
    <row r="3702" spans="8:18" ht="12.75">
      <c r="H3702" s="58"/>
      <c r="J3702" s="58"/>
      <c r="L3702" s="58"/>
      <c r="N3702" s="58"/>
      <c r="Q3702" s="58"/>
      <c r="R3702" s="58"/>
    </row>
    <row r="3703" spans="8:18" ht="12.75">
      <c r="H3703" s="58"/>
      <c r="J3703" s="58"/>
      <c r="L3703" s="58"/>
      <c r="N3703" s="58"/>
      <c r="Q3703" s="58"/>
      <c r="R3703" s="58"/>
    </row>
    <row r="3704" spans="8:18" ht="12.75">
      <c r="H3704" s="58"/>
      <c r="J3704" s="58"/>
      <c r="L3704" s="58"/>
      <c r="N3704" s="58"/>
      <c r="Q3704" s="58"/>
      <c r="R3704" s="58"/>
    </row>
    <row r="3705" spans="8:18" ht="12.75">
      <c r="H3705" s="58"/>
      <c r="J3705" s="58"/>
      <c r="L3705" s="58"/>
      <c r="N3705" s="58"/>
      <c r="Q3705" s="58"/>
      <c r="R3705" s="58"/>
    </row>
    <row r="3706" spans="8:18" ht="12.75">
      <c r="H3706" s="58"/>
      <c r="J3706" s="58"/>
      <c r="L3706" s="58"/>
      <c r="N3706" s="58"/>
      <c r="Q3706" s="58"/>
      <c r="R3706" s="58"/>
    </row>
    <row r="3707" spans="8:18" ht="12.75">
      <c r="H3707" s="58"/>
      <c r="J3707" s="58"/>
      <c r="L3707" s="58"/>
      <c r="N3707" s="58"/>
      <c r="Q3707" s="58"/>
      <c r="R3707" s="58"/>
    </row>
    <row r="3708" spans="8:18" ht="12.75">
      <c r="H3708" s="58"/>
      <c r="J3708" s="58"/>
      <c r="L3708" s="58"/>
      <c r="N3708" s="58"/>
      <c r="Q3708" s="58"/>
      <c r="R3708" s="58"/>
    </row>
    <row r="3709" spans="8:18" ht="12.75">
      <c r="H3709" s="58"/>
      <c r="J3709" s="58"/>
      <c r="L3709" s="58"/>
      <c r="N3709" s="58"/>
      <c r="Q3709" s="58"/>
      <c r="R3709" s="58"/>
    </row>
    <row r="3710" spans="8:18" ht="12.75">
      <c r="H3710" s="58"/>
      <c r="J3710" s="58"/>
      <c r="L3710" s="58"/>
      <c r="N3710" s="58"/>
      <c r="Q3710" s="58"/>
      <c r="R3710" s="58"/>
    </row>
    <row r="3711" spans="8:18" ht="12.75">
      <c r="H3711" s="58"/>
      <c r="J3711" s="58"/>
      <c r="L3711" s="58"/>
      <c r="N3711" s="58"/>
      <c r="Q3711" s="58"/>
      <c r="R3711" s="58"/>
    </row>
    <row r="3712" spans="8:18" ht="12.75">
      <c r="H3712" s="58"/>
      <c r="J3712" s="58"/>
      <c r="L3712" s="58"/>
      <c r="N3712" s="58"/>
      <c r="Q3712" s="58"/>
      <c r="R3712" s="58"/>
    </row>
    <row r="3713" spans="8:18" ht="12.75">
      <c r="H3713" s="58"/>
      <c r="J3713" s="58"/>
      <c r="L3713" s="58"/>
      <c r="N3713" s="58"/>
      <c r="Q3713" s="58"/>
      <c r="R3713" s="58"/>
    </row>
    <row r="3714" spans="8:18" ht="12.75">
      <c r="H3714" s="58"/>
      <c r="J3714" s="58"/>
      <c r="L3714" s="58"/>
      <c r="N3714" s="58"/>
      <c r="Q3714" s="58"/>
      <c r="R3714" s="58"/>
    </row>
    <row r="3715" spans="8:18" ht="12.75">
      <c r="H3715" s="58"/>
      <c r="J3715" s="58"/>
      <c r="L3715" s="58"/>
      <c r="N3715" s="58"/>
      <c r="Q3715" s="58"/>
      <c r="R3715" s="58"/>
    </row>
    <row r="3716" spans="8:18" ht="12.75">
      <c r="H3716" s="58"/>
      <c r="J3716" s="58"/>
      <c r="L3716" s="58"/>
      <c r="N3716" s="58"/>
      <c r="Q3716" s="58"/>
      <c r="R3716" s="58"/>
    </row>
    <row r="3717" spans="8:18" ht="12.75">
      <c r="H3717" s="58"/>
      <c r="J3717" s="58"/>
      <c r="L3717" s="58"/>
      <c r="N3717" s="58"/>
      <c r="Q3717" s="58"/>
      <c r="R3717" s="58"/>
    </row>
    <row r="3718" spans="8:18" ht="12.75">
      <c r="H3718" s="58"/>
      <c r="J3718" s="58"/>
      <c r="L3718" s="58"/>
      <c r="N3718" s="58"/>
      <c r="Q3718" s="58"/>
      <c r="R3718" s="58"/>
    </row>
    <row r="3719" spans="8:18" ht="12.75">
      <c r="H3719" s="58"/>
      <c r="J3719" s="58"/>
      <c r="L3719" s="58"/>
      <c r="N3719" s="58"/>
      <c r="Q3719" s="58"/>
      <c r="R3719" s="58"/>
    </row>
    <row r="3720" spans="8:18" ht="12.75">
      <c r="H3720" s="58"/>
      <c r="J3720" s="58"/>
      <c r="L3720" s="58"/>
      <c r="N3720" s="58"/>
      <c r="Q3720" s="58"/>
      <c r="R3720" s="58"/>
    </row>
    <row r="3721" spans="8:18" ht="12.75">
      <c r="H3721" s="58"/>
      <c r="J3721" s="58"/>
      <c r="L3721" s="58"/>
      <c r="N3721" s="58"/>
      <c r="Q3721" s="58"/>
      <c r="R3721" s="58"/>
    </row>
    <row r="3722" spans="8:18" ht="12.75">
      <c r="H3722" s="58"/>
      <c r="J3722" s="58"/>
      <c r="L3722" s="58"/>
      <c r="N3722" s="58"/>
      <c r="Q3722" s="58"/>
      <c r="R3722" s="58"/>
    </row>
    <row r="3723" spans="8:18" ht="12.75">
      <c r="H3723" s="58"/>
      <c r="J3723" s="58"/>
      <c r="L3723" s="58"/>
      <c r="N3723" s="58"/>
      <c r="Q3723" s="58"/>
      <c r="R3723" s="58"/>
    </row>
    <row r="3724" spans="8:18" ht="12.75">
      <c r="H3724" s="58"/>
      <c r="J3724" s="58"/>
      <c r="L3724" s="58"/>
      <c r="N3724" s="58"/>
      <c r="Q3724" s="58"/>
      <c r="R3724" s="58"/>
    </row>
    <row r="3725" spans="8:18" ht="12.75">
      <c r="H3725" s="58"/>
      <c r="J3725" s="58"/>
      <c r="L3725" s="58"/>
      <c r="N3725" s="58"/>
      <c r="Q3725" s="58"/>
      <c r="R3725" s="58"/>
    </row>
    <row r="3726" spans="8:18" ht="12.75">
      <c r="H3726" s="58"/>
      <c r="J3726" s="58"/>
      <c r="L3726" s="58"/>
      <c r="N3726" s="58"/>
      <c r="Q3726" s="58"/>
      <c r="R3726" s="58"/>
    </row>
    <row r="3727" spans="8:18" ht="12.75">
      <c r="H3727" s="58"/>
      <c r="J3727" s="58"/>
      <c r="L3727" s="58"/>
      <c r="N3727" s="58"/>
      <c r="Q3727" s="58"/>
      <c r="R3727" s="58"/>
    </row>
    <row r="3728" spans="8:18" ht="12.75">
      <c r="H3728" s="58"/>
      <c r="J3728" s="58"/>
      <c r="L3728" s="58"/>
      <c r="N3728" s="58"/>
      <c r="Q3728" s="58"/>
      <c r="R3728" s="58"/>
    </row>
    <row r="3729" spans="8:18" ht="12.75">
      <c r="H3729" s="58"/>
      <c r="J3729" s="58"/>
      <c r="L3729" s="58"/>
      <c r="N3729" s="58"/>
      <c r="Q3729" s="58"/>
      <c r="R3729" s="58"/>
    </row>
    <row r="3730" spans="8:18" ht="12.75">
      <c r="H3730" s="58"/>
      <c r="J3730" s="58"/>
      <c r="L3730" s="58"/>
      <c r="N3730" s="58"/>
      <c r="Q3730" s="58"/>
      <c r="R3730" s="58"/>
    </row>
    <row r="3731" spans="8:18" ht="12.75">
      <c r="H3731" s="58"/>
      <c r="J3731" s="58"/>
      <c r="L3731" s="58"/>
      <c r="N3731" s="58"/>
      <c r="Q3731" s="58"/>
      <c r="R3731" s="58"/>
    </row>
    <row r="3732" spans="8:18" ht="12.75">
      <c r="H3732" s="58"/>
      <c r="J3732" s="58"/>
      <c r="L3732" s="58"/>
      <c r="N3732" s="58"/>
      <c r="Q3732" s="58"/>
      <c r="R3732" s="58"/>
    </row>
    <row r="3733" spans="8:18" ht="12.75">
      <c r="H3733" s="58"/>
      <c r="J3733" s="58"/>
      <c r="L3733" s="58"/>
      <c r="N3733" s="58"/>
      <c r="Q3733" s="58"/>
      <c r="R3733" s="58"/>
    </row>
    <row r="3734" spans="8:18" ht="12.75">
      <c r="H3734" s="58"/>
      <c r="J3734" s="58"/>
      <c r="L3734" s="58"/>
      <c r="N3734" s="58"/>
      <c r="Q3734" s="58"/>
      <c r="R3734" s="58"/>
    </row>
    <row r="3735" spans="8:18" ht="12.75">
      <c r="H3735" s="58"/>
      <c r="J3735" s="58"/>
      <c r="L3735" s="58"/>
      <c r="N3735" s="58"/>
      <c r="Q3735" s="58"/>
      <c r="R3735" s="58"/>
    </row>
    <row r="3736" spans="8:18" ht="12.75">
      <c r="H3736" s="58"/>
      <c r="J3736" s="58"/>
      <c r="L3736" s="58"/>
      <c r="N3736" s="58"/>
      <c r="Q3736" s="58"/>
      <c r="R3736" s="58"/>
    </row>
    <row r="3737" spans="8:18" ht="12.75">
      <c r="H3737" s="58"/>
      <c r="J3737" s="58"/>
      <c r="L3737" s="58"/>
      <c r="N3737" s="58"/>
      <c r="Q3737" s="58"/>
      <c r="R3737" s="58"/>
    </row>
    <row r="3738" spans="8:18" ht="12.75">
      <c r="H3738" s="58"/>
      <c r="J3738" s="58"/>
      <c r="L3738" s="58"/>
      <c r="N3738" s="58"/>
      <c r="Q3738" s="58"/>
      <c r="R3738" s="58"/>
    </row>
    <row r="3739" spans="8:18" ht="12.75">
      <c r="H3739" s="58"/>
      <c r="J3739" s="58"/>
      <c r="L3739" s="58"/>
      <c r="N3739" s="58"/>
      <c r="Q3739" s="58"/>
      <c r="R3739" s="58"/>
    </row>
    <row r="3740" spans="8:18" ht="12.75">
      <c r="H3740" s="58"/>
      <c r="J3740" s="58"/>
      <c r="L3740" s="58"/>
      <c r="N3740" s="58"/>
      <c r="Q3740" s="58"/>
      <c r="R3740" s="58"/>
    </row>
    <row r="3741" spans="8:18" ht="12.75">
      <c r="H3741" s="58"/>
      <c r="J3741" s="58"/>
      <c r="L3741" s="58"/>
      <c r="N3741" s="58"/>
      <c r="Q3741" s="58"/>
      <c r="R3741" s="58"/>
    </row>
    <row r="3742" spans="8:18" ht="12.75">
      <c r="H3742" s="58"/>
      <c r="J3742" s="58"/>
      <c r="L3742" s="58"/>
      <c r="N3742" s="58"/>
      <c r="Q3742" s="58"/>
      <c r="R3742" s="58"/>
    </row>
    <row r="3743" spans="8:18" ht="12.75">
      <c r="H3743" s="58"/>
      <c r="J3743" s="58"/>
      <c r="L3743" s="58"/>
      <c r="N3743" s="58"/>
      <c r="Q3743" s="58"/>
      <c r="R3743" s="58"/>
    </row>
    <row r="3744" spans="8:18" ht="12.75">
      <c r="H3744" s="58"/>
      <c r="J3744" s="58"/>
      <c r="L3744" s="58"/>
      <c r="N3744" s="58"/>
      <c r="Q3744" s="58"/>
      <c r="R3744" s="58"/>
    </row>
    <row r="3745" spans="8:18" ht="12.75">
      <c r="H3745" s="58"/>
      <c r="J3745" s="58"/>
      <c r="L3745" s="58"/>
      <c r="N3745" s="58"/>
      <c r="Q3745" s="58"/>
      <c r="R3745" s="58"/>
    </row>
    <row r="3746" spans="8:18" ht="12.75">
      <c r="H3746" s="58"/>
      <c r="J3746" s="58"/>
      <c r="L3746" s="58"/>
      <c r="N3746" s="58"/>
      <c r="Q3746" s="58"/>
      <c r="R3746" s="58"/>
    </row>
    <row r="3747" spans="8:18" ht="12.75">
      <c r="H3747" s="58"/>
      <c r="J3747" s="58"/>
      <c r="L3747" s="58"/>
      <c r="N3747" s="58"/>
      <c r="Q3747" s="58"/>
      <c r="R3747" s="58"/>
    </row>
    <row r="3748" spans="8:18" ht="12.75">
      <c r="H3748" s="58"/>
      <c r="J3748" s="58"/>
      <c r="L3748" s="58"/>
      <c r="N3748" s="58"/>
      <c r="Q3748" s="58"/>
      <c r="R3748" s="58"/>
    </row>
    <row r="3749" spans="8:18" ht="12.75">
      <c r="H3749" s="58"/>
      <c r="J3749" s="58"/>
      <c r="L3749" s="58"/>
      <c r="N3749" s="58"/>
      <c r="Q3749" s="58"/>
      <c r="R3749" s="58"/>
    </row>
    <row r="3750" spans="8:18" ht="12.75">
      <c r="H3750" s="58"/>
      <c r="J3750" s="58"/>
      <c r="L3750" s="58"/>
      <c r="N3750" s="58"/>
      <c r="Q3750" s="58"/>
      <c r="R3750" s="58"/>
    </row>
    <row r="3751" spans="8:18" ht="12.75">
      <c r="H3751" s="58"/>
      <c r="J3751" s="58"/>
      <c r="L3751" s="58"/>
      <c r="N3751" s="58"/>
      <c r="Q3751" s="58"/>
      <c r="R3751" s="58"/>
    </row>
    <row r="3752" spans="8:18" ht="12.75">
      <c r="H3752" s="58"/>
      <c r="J3752" s="58"/>
      <c r="L3752" s="58"/>
      <c r="N3752" s="58"/>
      <c r="Q3752" s="58"/>
      <c r="R3752" s="58"/>
    </row>
    <row r="3753" spans="8:18" ht="12.75">
      <c r="H3753" s="58"/>
      <c r="J3753" s="58"/>
      <c r="L3753" s="58"/>
      <c r="N3753" s="58"/>
      <c r="Q3753" s="58"/>
      <c r="R3753" s="58"/>
    </row>
    <row r="3754" spans="8:18" ht="12.75">
      <c r="H3754" s="58"/>
      <c r="J3754" s="58"/>
      <c r="L3754" s="58"/>
      <c r="N3754" s="58"/>
      <c r="Q3754" s="58"/>
      <c r="R3754" s="58"/>
    </row>
    <row r="3755" spans="8:18" ht="12.75">
      <c r="H3755" s="58"/>
      <c r="J3755" s="58"/>
      <c r="L3755" s="58"/>
      <c r="N3755" s="58"/>
      <c r="Q3755" s="58"/>
      <c r="R3755" s="58"/>
    </row>
    <row r="3756" spans="8:18" ht="12.75">
      <c r="H3756" s="58"/>
      <c r="J3756" s="58"/>
      <c r="L3756" s="58"/>
      <c r="N3756" s="58"/>
      <c r="Q3756" s="58"/>
      <c r="R3756" s="58"/>
    </row>
    <row r="3757" spans="8:18" ht="12.75">
      <c r="H3757" s="58"/>
      <c r="J3757" s="58"/>
      <c r="L3757" s="58"/>
      <c r="N3757" s="58"/>
      <c r="Q3757" s="58"/>
      <c r="R3757" s="58"/>
    </row>
    <row r="3758" spans="8:18" ht="12.75">
      <c r="H3758" s="58"/>
      <c r="J3758" s="58"/>
      <c r="L3758" s="58"/>
      <c r="N3758" s="58"/>
      <c r="Q3758" s="58"/>
      <c r="R3758" s="58"/>
    </row>
    <row r="3759" spans="8:18" ht="12.75">
      <c r="H3759" s="58"/>
      <c r="J3759" s="58"/>
      <c r="L3759" s="58"/>
      <c r="N3759" s="58"/>
      <c r="Q3759" s="58"/>
      <c r="R3759" s="58"/>
    </row>
    <row r="3760" spans="8:18" ht="12.75">
      <c r="H3760" s="58"/>
      <c r="J3760" s="58"/>
      <c r="L3760" s="58"/>
      <c r="N3760" s="58"/>
      <c r="Q3760" s="58"/>
      <c r="R3760" s="58"/>
    </row>
    <row r="3761" spans="8:18" ht="12.75">
      <c r="H3761" s="58"/>
      <c r="J3761" s="58"/>
      <c r="L3761" s="58"/>
      <c r="N3761" s="58"/>
      <c r="Q3761" s="58"/>
      <c r="R3761" s="58"/>
    </row>
    <row r="3762" spans="8:18" ht="12.75">
      <c r="H3762" s="58"/>
      <c r="J3762" s="58"/>
      <c r="L3762" s="58"/>
      <c r="N3762" s="58"/>
      <c r="Q3762" s="58"/>
      <c r="R3762" s="58"/>
    </row>
    <row r="3763" spans="8:18" ht="12.75">
      <c r="H3763" s="58"/>
      <c r="J3763" s="58"/>
      <c r="L3763" s="58"/>
      <c r="N3763" s="58"/>
      <c r="Q3763" s="58"/>
      <c r="R3763" s="58"/>
    </row>
    <row r="3764" spans="8:18" ht="12.75">
      <c r="H3764" s="58"/>
      <c r="J3764" s="58"/>
      <c r="L3764" s="58"/>
      <c r="N3764" s="58"/>
      <c r="Q3764" s="58"/>
      <c r="R3764" s="58"/>
    </row>
    <row r="3765" spans="8:18" ht="12.75">
      <c r="H3765" s="58"/>
      <c r="J3765" s="58"/>
      <c r="L3765" s="58"/>
      <c r="N3765" s="58"/>
      <c r="Q3765" s="58"/>
      <c r="R3765" s="58"/>
    </row>
    <row r="3766" spans="8:18" ht="12.75">
      <c r="H3766" s="58"/>
      <c r="J3766" s="58"/>
      <c r="L3766" s="58"/>
      <c r="N3766" s="58"/>
      <c r="Q3766" s="58"/>
      <c r="R3766" s="58"/>
    </row>
    <row r="3767" spans="8:18" ht="12.75">
      <c r="H3767" s="58"/>
      <c r="J3767" s="58"/>
      <c r="L3767" s="58"/>
      <c r="N3767" s="58"/>
      <c r="Q3767" s="58"/>
      <c r="R3767" s="58"/>
    </row>
    <row r="3768" spans="8:18" ht="12.75">
      <c r="H3768" s="58"/>
      <c r="J3768" s="58"/>
      <c r="L3768" s="58"/>
      <c r="N3768" s="58"/>
      <c r="Q3768" s="58"/>
      <c r="R3768" s="58"/>
    </row>
    <row r="3769" spans="8:18" ht="12.75">
      <c r="H3769" s="58"/>
      <c r="J3769" s="58"/>
      <c r="L3769" s="58"/>
      <c r="N3769" s="58"/>
      <c r="Q3769" s="58"/>
      <c r="R3769" s="58"/>
    </row>
    <row r="3770" spans="8:18" ht="12.75">
      <c r="H3770" s="58"/>
      <c r="J3770" s="58"/>
      <c r="L3770" s="58"/>
      <c r="N3770" s="58"/>
      <c r="Q3770" s="58"/>
      <c r="R3770" s="58"/>
    </row>
    <row r="3771" spans="8:18" ht="12.75">
      <c r="H3771" s="58"/>
      <c r="J3771" s="58"/>
      <c r="L3771" s="58"/>
      <c r="N3771" s="58"/>
      <c r="Q3771" s="58"/>
      <c r="R3771" s="58"/>
    </row>
    <row r="3772" spans="8:18" ht="12.75">
      <c r="H3772" s="58"/>
      <c r="J3772" s="58"/>
      <c r="L3772" s="58"/>
      <c r="N3772" s="58"/>
      <c r="Q3772" s="58"/>
      <c r="R3772" s="58"/>
    </row>
    <row r="3773" spans="8:18" ht="12.75">
      <c r="H3773" s="58"/>
      <c r="J3773" s="58"/>
      <c r="L3773" s="58"/>
      <c r="N3773" s="58"/>
      <c r="Q3773" s="58"/>
      <c r="R3773" s="58"/>
    </row>
    <row r="3774" spans="8:18" ht="12.75">
      <c r="H3774" s="58"/>
      <c r="J3774" s="58"/>
      <c r="L3774" s="58"/>
      <c r="N3774" s="58"/>
      <c r="Q3774" s="58"/>
      <c r="R3774" s="58"/>
    </row>
    <row r="3775" spans="8:18" ht="12.75">
      <c r="H3775" s="58"/>
      <c r="J3775" s="58"/>
      <c r="L3775" s="58"/>
      <c r="N3775" s="58"/>
      <c r="Q3775" s="58"/>
      <c r="R3775" s="58"/>
    </row>
    <row r="3776" spans="8:18" ht="12.75">
      <c r="H3776" s="58"/>
      <c r="J3776" s="58"/>
      <c r="L3776" s="58"/>
      <c r="N3776" s="58"/>
      <c r="Q3776" s="58"/>
      <c r="R3776" s="58"/>
    </row>
    <row r="3777" spans="8:18" ht="12.75">
      <c r="H3777" s="58"/>
      <c r="J3777" s="58"/>
      <c r="L3777" s="58"/>
      <c r="N3777" s="58"/>
      <c r="Q3777" s="58"/>
      <c r="R3777" s="58"/>
    </row>
    <row r="3778" spans="8:18" ht="12.75">
      <c r="H3778" s="58"/>
      <c r="J3778" s="58"/>
      <c r="L3778" s="58"/>
      <c r="N3778" s="58"/>
      <c r="Q3778" s="58"/>
      <c r="R3778" s="58"/>
    </row>
    <row r="3779" spans="8:18" ht="12.75">
      <c r="H3779" s="58"/>
      <c r="J3779" s="58"/>
      <c r="L3779" s="58"/>
      <c r="N3779" s="58"/>
      <c r="Q3779" s="58"/>
      <c r="R3779" s="58"/>
    </row>
    <row r="3780" spans="8:18" ht="12.75">
      <c r="H3780" s="58"/>
      <c r="J3780" s="58"/>
      <c r="L3780" s="58"/>
      <c r="N3780" s="58"/>
      <c r="Q3780" s="58"/>
      <c r="R3780" s="58"/>
    </row>
    <row r="3781" spans="8:18" ht="12.75">
      <c r="H3781" s="58"/>
      <c r="J3781" s="58"/>
      <c r="L3781" s="58"/>
      <c r="N3781" s="58"/>
      <c r="Q3781" s="58"/>
      <c r="R3781" s="58"/>
    </row>
    <row r="3782" spans="8:18" ht="12.75">
      <c r="H3782" s="58"/>
      <c r="J3782" s="58"/>
      <c r="L3782" s="58"/>
      <c r="N3782" s="58"/>
      <c r="Q3782" s="58"/>
      <c r="R3782" s="58"/>
    </row>
    <row r="3783" spans="8:18" ht="12.75">
      <c r="H3783" s="58"/>
      <c r="J3783" s="58"/>
      <c r="L3783" s="58"/>
      <c r="N3783" s="58"/>
      <c r="Q3783" s="58"/>
      <c r="R3783" s="58"/>
    </row>
    <row r="3784" spans="8:18" ht="12.75">
      <c r="H3784" s="58"/>
      <c r="J3784" s="58"/>
      <c r="L3784" s="58"/>
      <c r="N3784" s="58"/>
      <c r="Q3784" s="58"/>
      <c r="R3784" s="58"/>
    </row>
    <row r="3785" spans="8:18" ht="12.75">
      <c r="H3785" s="58"/>
      <c r="J3785" s="58"/>
      <c r="L3785" s="58"/>
      <c r="N3785" s="58"/>
      <c r="Q3785" s="58"/>
      <c r="R3785" s="58"/>
    </row>
    <row r="3786" spans="8:18" ht="12.75">
      <c r="H3786" s="58"/>
      <c r="J3786" s="58"/>
      <c r="L3786" s="58"/>
      <c r="N3786" s="58"/>
      <c r="Q3786" s="58"/>
      <c r="R3786" s="58"/>
    </row>
    <row r="3787" spans="8:18" ht="12.75">
      <c r="H3787" s="58"/>
      <c r="J3787" s="58"/>
      <c r="L3787" s="58"/>
      <c r="N3787" s="58"/>
      <c r="Q3787" s="58"/>
      <c r="R3787" s="58"/>
    </row>
    <row r="3788" spans="8:18" ht="12.75">
      <c r="H3788" s="58"/>
      <c r="J3788" s="58"/>
      <c r="L3788" s="58"/>
      <c r="N3788" s="58"/>
      <c r="Q3788" s="58"/>
      <c r="R3788" s="58"/>
    </row>
    <row r="3789" spans="8:18" ht="12.75">
      <c r="H3789" s="58"/>
      <c r="J3789" s="58"/>
      <c r="L3789" s="58"/>
      <c r="N3789" s="58"/>
      <c r="Q3789" s="58"/>
      <c r="R3789" s="58"/>
    </row>
    <row r="3790" spans="8:18" ht="12.75">
      <c r="H3790" s="58"/>
      <c r="J3790" s="58"/>
      <c r="L3790" s="58"/>
      <c r="N3790" s="58"/>
      <c r="Q3790" s="58"/>
      <c r="R3790" s="58"/>
    </row>
    <row r="3791" spans="8:18" ht="12.75">
      <c r="H3791" s="58"/>
      <c r="J3791" s="58"/>
      <c r="L3791" s="58"/>
      <c r="N3791" s="58"/>
      <c r="Q3791" s="58"/>
      <c r="R3791" s="58"/>
    </row>
    <row r="3792" spans="8:18" ht="12.75">
      <c r="H3792" s="58"/>
      <c r="J3792" s="58"/>
      <c r="L3792" s="58"/>
      <c r="N3792" s="58"/>
      <c r="Q3792" s="58"/>
      <c r="R3792" s="58"/>
    </row>
    <row r="3793" spans="8:18" ht="12.75">
      <c r="H3793" s="58"/>
      <c r="J3793" s="58"/>
      <c r="L3793" s="58"/>
      <c r="N3793" s="58"/>
      <c r="Q3793" s="58"/>
      <c r="R3793" s="58"/>
    </row>
    <row r="3794" spans="8:18" ht="12.75">
      <c r="H3794" s="58"/>
      <c r="J3794" s="58"/>
      <c r="L3794" s="58"/>
      <c r="N3794" s="58"/>
      <c r="Q3794" s="58"/>
      <c r="R3794" s="58"/>
    </row>
    <row r="3795" spans="8:18" ht="12.75">
      <c r="H3795" s="58"/>
      <c r="J3795" s="58"/>
      <c r="L3795" s="58"/>
      <c r="N3795" s="58"/>
      <c r="Q3795" s="58"/>
      <c r="R3795" s="58"/>
    </row>
    <row r="3796" spans="8:18" ht="12.75">
      <c r="H3796" s="58"/>
      <c r="J3796" s="58"/>
      <c r="L3796" s="58"/>
      <c r="N3796" s="58"/>
      <c r="Q3796" s="58"/>
      <c r="R3796" s="58"/>
    </row>
    <row r="3797" spans="8:18" ht="12.75">
      <c r="H3797" s="58"/>
      <c r="J3797" s="58"/>
      <c r="L3797" s="58"/>
      <c r="N3797" s="58"/>
      <c r="Q3797" s="58"/>
      <c r="R3797" s="58"/>
    </row>
    <row r="3798" spans="8:18" ht="12.75">
      <c r="H3798" s="58"/>
      <c r="J3798" s="58"/>
      <c r="L3798" s="58"/>
      <c r="N3798" s="58"/>
      <c r="Q3798" s="58"/>
      <c r="R3798" s="58"/>
    </row>
    <row r="3799" spans="8:18" ht="12.75">
      <c r="H3799" s="58"/>
      <c r="J3799" s="58"/>
      <c r="L3799" s="58"/>
      <c r="N3799" s="58"/>
      <c r="Q3799" s="58"/>
      <c r="R3799" s="58"/>
    </row>
    <row r="3800" spans="8:18" ht="12.75">
      <c r="H3800" s="58"/>
      <c r="J3800" s="58"/>
      <c r="L3800" s="58"/>
      <c r="N3800" s="58"/>
      <c r="Q3800" s="58"/>
      <c r="R3800" s="58"/>
    </row>
    <row r="3801" spans="8:18" ht="12.75">
      <c r="H3801" s="58"/>
      <c r="J3801" s="58"/>
      <c r="L3801" s="58"/>
      <c r="N3801" s="58"/>
      <c r="Q3801" s="58"/>
      <c r="R3801" s="58"/>
    </row>
    <row r="3802" spans="8:18" ht="12.75">
      <c r="H3802" s="58"/>
      <c r="J3802" s="58"/>
      <c r="L3802" s="58"/>
      <c r="N3802" s="58"/>
      <c r="Q3802" s="58"/>
      <c r="R3802" s="58"/>
    </row>
    <row r="3803" spans="8:18" ht="12.75">
      <c r="H3803" s="58"/>
      <c r="J3803" s="58"/>
      <c r="L3803" s="58"/>
      <c r="N3803" s="58"/>
      <c r="Q3803" s="58"/>
      <c r="R3803" s="58"/>
    </row>
    <row r="3804" spans="8:18" ht="12.75">
      <c r="H3804" s="58"/>
      <c r="J3804" s="58"/>
      <c r="L3804" s="58"/>
      <c r="N3804" s="58"/>
      <c r="Q3804" s="58"/>
      <c r="R3804" s="58"/>
    </row>
    <row r="3805" spans="8:18" ht="12.75">
      <c r="H3805" s="58"/>
      <c r="J3805" s="58"/>
      <c r="L3805" s="58"/>
      <c r="N3805" s="58"/>
      <c r="Q3805" s="58"/>
      <c r="R3805" s="58"/>
    </row>
    <row r="3806" spans="8:18" ht="12.75">
      <c r="H3806" s="58"/>
      <c r="J3806" s="58"/>
      <c r="L3806" s="58"/>
      <c r="N3806" s="58"/>
      <c r="Q3806" s="58"/>
      <c r="R3806" s="58"/>
    </row>
    <row r="3807" spans="8:18" ht="12.75">
      <c r="H3807" s="58"/>
      <c r="J3807" s="58"/>
      <c r="L3807" s="58"/>
      <c r="N3807" s="58"/>
      <c r="Q3807" s="58"/>
      <c r="R3807" s="58"/>
    </row>
    <row r="3808" spans="8:18" ht="12.75">
      <c r="H3808" s="58"/>
      <c r="J3808" s="58"/>
      <c r="L3808" s="58"/>
      <c r="N3808" s="58"/>
      <c r="Q3808" s="58"/>
      <c r="R3808" s="58"/>
    </row>
    <row r="3809" spans="8:18" ht="12.75">
      <c r="H3809" s="58"/>
      <c r="J3809" s="58"/>
      <c r="L3809" s="58"/>
      <c r="N3809" s="58"/>
      <c r="Q3809" s="58"/>
      <c r="R3809" s="58"/>
    </row>
    <row r="3810" spans="8:18" ht="12.75">
      <c r="H3810" s="58"/>
      <c r="J3810" s="58"/>
      <c r="L3810" s="58"/>
      <c r="N3810" s="58"/>
      <c r="Q3810" s="58"/>
      <c r="R3810" s="58"/>
    </row>
    <row r="3811" spans="8:18" ht="12.75">
      <c r="H3811" s="58"/>
      <c r="J3811" s="58"/>
      <c r="L3811" s="58"/>
      <c r="N3811" s="58"/>
      <c r="Q3811" s="58"/>
      <c r="R3811" s="58"/>
    </row>
    <row r="3812" spans="8:18" ht="12.75">
      <c r="H3812" s="58"/>
      <c r="J3812" s="58"/>
      <c r="L3812" s="58"/>
      <c r="N3812" s="58"/>
      <c r="Q3812" s="58"/>
      <c r="R3812" s="58"/>
    </row>
    <row r="3813" spans="8:18" ht="12.75">
      <c r="H3813" s="58"/>
      <c r="J3813" s="58"/>
      <c r="L3813" s="58"/>
      <c r="N3813" s="58"/>
      <c r="Q3813" s="58"/>
      <c r="R3813" s="58"/>
    </row>
    <row r="3814" spans="8:18" ht="12.75">
      <c r="H3814" s="58"/>
      <c r="J3814" s="58"/>
      <c r="L3814" s="58"/>
      <c r="N3814" s="58"/>
      <c r="Q3814" s="58"/>
      <c r="R3814" s="58"/>
    </row>
    <row r="3815" spans="8:18" ht="12.75">
      <c r="H3815" s="58"/>
      <c r="J3815" s="58"/>
      <c r="L3815" s="58"/>
      <c r="N3815" s="58"/>
      <c r="Q3815" s="58"/>
      <c r="R3815" s="58"/>
    </row>
    <row r="3816" spans="8:18" ht="12.75">
      <c r="H3816" s="58"/>
      <c r="J3816" s="58"/>
      <c r="L3816" s="58"/>
      <c r="N3816" s="58"/>
      <c r="Q3816" s="58"/>
      <c r="R3816" s="58"/>
    </row>
    <row r="3817" spans="8:18" ht="12.75">
      <c r="H3817" s="58"/>
      <c r="J3817" s="58"/>
      <c r="L3817" s="58"/>
      <c r="N3817" s="58"/>
      <c r="Q3817" s="58"/>
      <c r="R3817" s="58"/>
    </row>
    <row r="3818" spans="8:18" ht="12.75">
      <c r="H3818" s="58"/>
      <c r="J3818" s="58"/>
      <c r="L3818" s="58"/>
      <c r="N3818" s="58"/>
      <c r="Q3818" s="58"/>
      <c r="R3818" s="58"/>
    </row>
    <row r="3819" spans="8:18" ht="12.75">
      <c r="H3819" s="58"/>
      <c r="J3819" s="58"/>
      <c r="L3819" s="58"/>
      <c r="N3819" s="58"/>
      <c r="Q3819" s="58"/>
      <c r="R3819" s="58"/>
    </row>
    <row r="3820" spans="8:18" ht="12.75">
      <c r="H3820" s="58"/>
      <c r="J3820" s="58"/>
      <c r="L3820" s="58"/>
      <c r="N3820" s="58"/>
      <c r="Q3820" s="58"/>
      <c r="R3820" s="58"/>
    </row>
    <row r="3821" spans="8:18" ht="12.75">
      <c r="H3821" s="58"/>
      <c r="J3821" s="58"/>
      <c r="L3821" s="58"/>
      <c r="N3821" s="58"/>
      <c r="Q3821" s="58"/>
      <c r="R3821" s="58"/>
    </row>
    <row r="3822" spans="8:18" ht="12.75">
      <c r="H3822" s="58"/>
      <c r="J3822" s="58"/>
      <c r="L3822" s="58"/>
      <c r="N3822" s="58"/>
      <c r="Q3822" s="58"/>
      <c r="R3822" s="58"/>
    </row>
    <row r="3823" spans="8:18" ht="12.75">
      <c r="H3823" s="58"/>
      <c r="J3823" s="58"/>
      <c r="L3823" s="58"/>
      <c r="N3823" s="58"/>
      <c r="Q3823" s="58"/>
      <c r="R3823" s="58"/>
    </row>
    <row r="3824" spans="8:18" ht="12.75">
      <c r="H3824" s="58"/>
      <c r="J3824" s="58"/>
      <c r="L3824" s="58"/>
      <c r="N3824" s="58"/>
      <c r="Q3824" s="58"/>
      <c r="R3824" s="58"/>
    </row>
    <row r="3825" spans="8:18" ht="12.75">
      <c r="H3825" s="58"/>
      <c r="J3825" s="58"/>
      <c r="L3825" s="58"/>
      <c r="N3825" s="58"/>
      <c r="Q3825" s="58"/>
      <c r="R3825" s="58"/>
    </row>
    <row r="3826" spans="8:18" ht="12.75">
      <c r="H3826" s="58"/>
      <c r="J3826" s="58"/>
      <c r="L3826" s="58"/>
      <c r="N3826" s="58"/>
      <c r="Q3826" s="58"/>
      <c r="R3826" s="58"/>
    </row>
    <row r="3827" spans="8:18" ht="12.75">
      <c r="H3827" s="58"/>
      <c r="J3827" s="58"/>
      <c r="L3827" s="58"/>
      <c r="N3827" s="58"/>
      <c r="Q3827" s="58"/>
      <c r="R3827" s="58"/>
    </row>
    <row r="3828" spans="8:18" ht="12.75">
      <c r="H3828" s="58"/>
      <c r="J3828" s="58"/>
      <c r="L3828" s="58"/>
      <c r="N3828" s="58"/>
      <c r="Q3828" s="58"/>
      <c r="R3828" s="58"/>
    </row>
    <row r="3829" spans="8:18" ht="12.75">
      <c r="H3829" s="58"/>
      <c r="J3829" s="58"/>
      <c r="L3829" s="58"/>
      <c r="N3829" s="58"/>
      <c r="Q3829" s="58"/>
      <c r="R3829" s="58"/>
    </row>
    <row r="3830" spans="8:18" ht="12.75">
      <c r="H3830" s="58"/>
      <c r="J3830" s="58"/>
      <c r="L3830" s="58"/>
      <c r="N3830" s="58"/>
      <c r="Q3830" s="58"/>
      <c r="R3830" s="58"/>
    </row>
    <row r="3831" spans="8:18" ht="12.75">
      <c r="H3831" s="58"/>
      <c r="J3831" s="58"/>
      <c r="L3831" s="58"/>
      <c r="N3831" s="58"/>
      <c r="Q3831" s="58"/>
      <c r="R3831" s="58"/>
    </row>
    <row r="3832" spans="8:18" ht="12.75">
      <c r="H3832" s="58"/>
      <c r="J3832" s="58"/>
      <c r="L3832" s="58"/>
      <c r="N3832" s="58"/>
      <c r="Q3832" s="58"/>
      <c r="R3832" s="58"/>
    </row>
    <row r="3833" spans="8:18" ht="12.75">
      <c r="H3833" s="58"/>
      <c r="J3833" s="58"/>
      <c r="L3833" s="58"/>
      <c r="N3833" s="58"/>
      <c r="Q3833" s="58"/>
      <c r="R3833" s="58"/>
    </row>
    <row r="3834" spans="8:18" ht="12.75">
      <c r="H3834" s="58"/>
      <c r="J3834" s="58"/>
      <c r="L3834" s="58"/>
      <c r="N3834" s="58"/>
      <c r="Q3834" s="58"/>
      <c r="R3834" s="58"/>
    </row>
    <row r="3835" spans="8:18" ht="12.75">
      <c r="H3835" s="58"/>
      <c r="J3835" s="58"/>
      <c r="L3835" s="58"/>
      <c r="N3835" s="58"/>
      <c r="Q3835" s="58"/>
      <c r="R3835" s="58"/>
    </row>
    <row r="3836" spans="8:18" ht="12.75">
      <c r="H3836" s="58"/>
      <c r="J3836" s="58"/>
      <c r="L3836" s="58"/>
      <c r="N3836" s="58"/>
      <c r="Q3836" s="58"/>
      <c r="R3836" s="58"/>
    </row>
    <row r="3837" spans="8:18" ht="12.75">
      <c r="H3837" s="58"/>
      <c r="J3837" s="58"/>
      <c r="L3837" s="58"/>
      <c r="N3837" s="58"/>
      <c r="Q3837" s="58"/>
      <c r="R3837" s="58"/>
    </row>
    <row r="3838" spans="8:18" ht="12.75">
      <c r="H3838" s="58"/>
      <c r="J3838" s="58"/>
      <c r="L3838" s="58"/>
      <c r="N3838" s="58"/>
      <c r="Q3838" s="58"/>
      <c r="R3838" s="58"/>
    </row>
    <row r="3839" spans="8:18" ht="12.75">
      <c r="H3839" s="58"/>
      <c r="J3839" s="58"/>
      <c r="L3839" s="58"/>
      <c r="N3839" s="58"/>
      <c r="Q3839" s="58"/>
      <c r="R3839" s="58"/>
    </row>
    <row r="3840" spans="8:18" ht="12.75">
      <c r="H3840" s="58"/>
      <c r="J3840" s="58"/>
      <c r="L3840" s="58"/>
      <c r="N3840" s="58"/>
      <c r="Q3840" s="58"/>
      <c r="R3840" s="58"/>
    </row>
    <row r="3841" spans="8:18" ht="12.75">
      <c r="H3841" s="58"/>
      <c r="J3841" s="58"/>
      <c r="L3841" s="58"/>
      <c r="N3841" s="58"/>
      <c r="Q3841" s="58"/>
      <c r="R3841" s="58"/>
    </row>
    <row r="3842" spans="8:18" ht="12.75">
      <c r="H3842" s="58"/>
      <c r="J3842" s="58"/>
      <c r="L3842" s="58"/>
      <c r="N3842" s="58"/>
      <c r="Q3842" s="58"/>
      <c r="R3842" s="58"/>
    </row>
    <row r="3843" spans="8:18" ht="12.75">
      <c r="H3843" s="58"/>
      <c r="J3843" s="58"/>
      <c r="L3843" s="58"/>
      <c r="N3843" s="58"/>
      <c r="Q3843" s="58"/>
      <c r="R3843" s="58"/>
    </row>
    <row r="3844" spans="8:18" ht="12.75">
      <c r="H3844" s="58"/>
      <c r="J3844" s="58"/>
      <c r="L3844" s="58"/>
      <c r="N3844" s="58"/>
      <c r="Q3844" s="58"/>
      <c r="R3844" s="58"/>
    </row>
    <row r="3845" spans="8:18" ht="12.75">
      <c r="H3845" s="58"/>
      <c r="J3845" s="58"/>
      <c r="L3845" s="58"/>
      <c r="N3845" s="58"/>
      <c r="Q3845" s="58"/>
      <c r="R3845" s="58"/>
    </row>
    <row r="3846" spans="8:18" ht="12.75">
      <c r="H3846" s="58"/>
      <c r="J3846" s="58"/>
      <c r="L3846" s="58"/>
      <c r="N3846" s="58"/>
      <c r="Q3846" s="58"/>
      <c r="R3846" s="58"/>
    </row>
    <row r="3847" spans="8:18" ht="12.75">
      <c r="H3847" s="58"/>
      <c r="J3847" s="58"/>
      <c r="L3847" s="58"/>
      <c r="N3847" s="58"/>
      <c r="Q3847" s="58"/>
      <c r="R3847" s="58"/>
    </row>
    <row r="3848" spans="8:18" ht="12.75">
      <c r="H3848" s="58"/>
      <c r="J3848" s="58"/>
      <c r="L3848" s="58"/>
      <c r="N3848" s="58"/>
      <c r="Q3848" s="58"/>
      <c r="R3848" s="58"/>
    </row>
    <row r="3849" spans="8:18" ht="12.75">
      <c r="H3849" s="58"/>
      <c r="J3849" s="58"/>
      <c r="L3849" s="58"/>
      <c r="N3849" s="58"/>
      <c r="Q3849" s="58"/>
      <c r="R3849" s="58"/>
    </row>
    <row r="3850" spans="8:18" ht="12.75">
      <c r="H3850" s="58"/>
      <c r="J3850" s="58"/>
      <c r="L3850" s="58"/>
      <c r="N3850" s="58"/>
      <c r="Q3850" s="58"/>
      <c r="R3850" s="58"/>
    </row>
    <row r="3851" spans="8:18" ht="12.75">
      <c r="H3851" s="58"/>
      <c r="J3851" s="58"/>
      <c r="L3851" s="58"/>
      <c r="N3851" s="58"/>
      <c r="Q3851" s="58"/>
      <c r="R3851" s="58"/>
    </row>
    <row r="3852" spans="8:18" ht="12.75">
      <c r="H3852" s="58"/>
      <c r="J3852" s="58"/>
      <c r="L3852" s="58"/>
      <c r="N3852" s="58"/>
      <c r="Q3852" s="58"/>
      <c r="R3852" s="58"/>
    </row>
    <row r="3853" spans="8:18" ht="12.75">
      <c r="H3853" s="58"/>
      <c r="J3853" s="58"/>
      <c r="L3853" s="58"/>
      <c r="N3853" s="58"/>
      <c r="Q3853" s="58"/>
      <c r="R3853" s="58"/>
    </row>
    <row r="3854" spans="8:18" ht="12.75">
      <c r="H3854" s="58"/>
      <c r="J3854" s="58"/>
      <c r="L3854" s="58"/>
      <c r="N3854" s="58"/>
      <c r="Q3854" s="58"/>
      <c r="R3854" s="58"/>
    </row>
    <row r="3855" spans="8:18" ht="12.75">
      <c r="H3855" s="58"/>
      <c r="J3855" s="58"/>
      <c r="L3855" s="58"/>
      <c r="N3855" s="58"/>
      <c r="Q3855" s="58"/>
      <c r="R3855" s="58"/>
    </row>
    <row r="3856" spans="8:18" ht="12.75">
      <c r="H3856" s="58"/>
      <c r="J3856" s="58"/>
      <c r="L3856" s="58"/>
      <c r="N3856" s="58"/>
      <c r="Q3856" s="58"/>
      <c r="R3856" s="58"/>
    </row>
    <row r="3857" spans="8:18" ht="12.75">
      <c r="H3857" s="58"/>
      <c r="J3857" s="58"/>
      <c r="L3857" s="58"/>
      <c r="N3857" s="58"/>
      <c r="Q3857" s="58"/>
      <c r="R3857" s="58"/>
    </row>
    <row r="3858" spans="8:18" ht="12.75">
      <c r="H3858" s="58"/>
      <c r="J3858" s="58"/>
      <c r="L3858" s="58"/>
      <c r="N3858" s="58"/>
      <c r="Q3858" s="58"/>
      <c r="R3858" s="58"/>
    </row>
    <row r="3859" spans="8:18" ht="12.75">
      <c r="H3859" s="58"/>
      <c r="J3859" s="58"/>
      <c r="L3859" s="58"/>
      <c r="N3859" s="58"/>
      <c r="Q3859" s="58"/>
      <c r="R3859" s="58"/>
    </row>
    <row r="3860" spans="8:18" ht="12.75">
      <c r="H3860" s="58"/>
      <c r="J3860" s="58"/>
      <c r="L3860" s="58"/>
      <c r="N3860" s="58"/>
      <c r="Q3860" s="58"/>
      <c r="R3860" s="58"/>
    </row>
    <row r="3861" spans="8:18" ht="12.75">
      <c r="H3861" s="58"/>
      <c r="J3861" s="58"/>
      <c r="L3861" s="58"/>
      <c r="N3861" s="58"/>
      <c r="Q3861" s="58"/>
      <c r="R3861" s="58"/>
    </row>
    <row r="3862" spans="8:18" ht="12.75">
      <c r="H3862" s="58"/>
      <c r="J3862" s="58"/>
      <c r="L3862" s="58"/>
      <c r="N3862" s="58"/>
      <c r="Q3862" s="58"/>
      <c r="R3862" s="58"/>
    </row>
    <row r="3863" spans="8:18" ht="12.75">
      <c r="H3863" s="58"/>
      <c r="J3863" s="58"/>
      <c r="L3863" s="58"/>
      <c r="N3863" s="58"/>
      <c r="Q3863" s="58"/>
      <c r="R3863" s="58"/>
    </row>
    <row r="3864" spans="8:18" ht="12.75">
      <c r="H3864" s="58"/>
      <c r="J3864" s="58"/>
      <c r="L3864" s="58"/>
      <c r="N3864" s="58"/>
      <c r="Q3864" s="58"/>
      <c r="R3864" s="58"/>
    </row>
    <row r="3865" spans="8:18" ht="12.75">
      <c r="H3865" s="58"/>
      <c r="J3865" s="58"/>
      <c r="L3865" s="58"/>
      <c r="N3865" s="58"/>
      <c r="Q3865" s="58"/>
      <c r="R3865" s="58"/>
    </row>
    <row r="3866" spans="8:18" ht="12.75">
      <c r="H3866" s="58"/>
      <c r="J3866" s="58"/>
      <c r="L3866" s="58"/>
      <c r="N3866" s="58"/>
      <c r="Q3866" s="58"/>
      <c r="R3866" s="58"/>
    </row>
    <row r="3867" spans="8:18" ht="12.75">
      <c r="H3867" s="58"/>
      <c r="J3867" s="58"/>
      <c r="L3867" s="58"/>
      <c r="N3867" s="58"/>
      <c r="Q3867" s="58"/>
      <c r="R3867" s="58"/>
    </row>
    <row r="3868" spans="8:18" ht="12.75">
      <c r="H3868" s="58"/>
      <c r="J3868" s="58"/>
      <c r="L3868" s="58"/>
      <c r="N3868" s="58"/>
      <c r="Q3868" s="58"/>
      <c r="R3868" s="58"/>
    </row>
    <row r="3869" spans="8:18" ht="12.75">
      <c r="H3869" s="58"/>
      <c r="J3869" s="58"/>
      <c r="L3869" s="58"/>
      <c r="N3869" s="58"/>
      <c r="Q3869" s="58"/>
      <c r="R3869" s="58"/>
    </row>
    <row r="3870" spans="8:18" ht="12.75">
      <c r="H3870" s="58"/>
      <c r="J3870" s="58"/>
      <c r="L3870" s="58"/>
      <c r="N3870" s="58"/>
      <c r="Q3870" s="58"/>
      <c r="R3870" s="58"/>
    </row>
    <row r="3871" spans="8:18" ht="12.75">
      <c r="H3871" s="58"/>
      <c r="J3871" s="58"/>
      <c r="L3871" s="58"/>
      <c r="N3871" s="58"/>
      <c r="Q3871" s="58"/>
      <c r="R3871" s="58"/>
    </row>
    <row r="3872" spans="8:18" ht="12.75">
      <c r="H3872" s="58"/>
      <c r="J3872" s="58"/>
      <c r="L3872" s="58"/>
      <c r="N3872" s="58"/>
      <c r="Q3872" s="58"/>
      <c r="R3872" s="58"/>
    </row>
    <row r="3873" spans="8:18" ht="12.75">
      <c r="H3873" s="58"/>
      <c r="J3873" s="58"/>
      <c r="L3873" s="58"/>
      <c r="N3873" s="58"/>
      <c r="Q3873" s="58"/>
      <c r="R3873" s="58"/>
    </row>
    <row r="3874" spans="8:18" ht="12.75">
      <c r="H3874" s="58"/>
      <c r="J3874" s="58"/>
      <c r="L3874" s="58"/>
      <c r="N3874" s="58"/>
      <c r="Q3874" s="58"/>
      <c r="R3874" s="58"/>
    </row>
    <row r="3875" spans="8:18" ht="12.75">
      <c r="H3875" s="58"/>
      <c r="J3875" s="58"/>
      <c r="L3875" s="58"/>
      <c r="N3875" s="58"/>
      <c r="Q3875" s="58"/>
      <c r="R3875" s="58"/>
    </row>
    <row r="3876" spans="8:18" ht="12.75">
      <c r="H3876" s="58"/>
      <c r="J3876" s="58"/>
      <c r="L3876" s="58"/>
      <c r="N3876" s="58"/>
      <c r="Q3876" s="58"/>
      <c r="R3876" s="58"/>
    </row>
    <row r="3877" spans="8:18" ht="12.75">
      <c r="H3877" s="58"/>
      <c r="J3877" s="58"/>
      <c r="L3877" s="58"/>
      <c r="N3877" s="58"/>
      <c r="Q3877" s="58"/>
      <c r="R3877" s="58"/>
    </row>
    <row r="3878" spans="8:18" ht="12.75">
      <c r="H3878" s="58"/>
      <c r="J3878" s="58"/>
      <c r="L3878" s="58"/>
      <c r="N3878" s="58"/>
      <c r="Q3878" s="58"/>
      <c r="R3878" s="58"/>
    </row>
    <row r="3879" spans="8:18" ht="12.75">
      <c r="H3879" s="58"/>
      <c r="J3879" s="58"/>
      <c r="L3879" s="58"/>
      <c r="N3879" s="58"/>
      <c r="Q3879" s="58"/>
      <c r="R3879" s="58"/>
    </row>
    <row r="3880" spans="8:18" ht="12.75">
      <c r="H3880" s="58"/>
      <c r="J3880" s="58"/>
      <c r="L3880" s="58"/>
      <c r="N3880" s="58"/>
      <c r="Q3880" s="58"/>
      <c r="R3880" s="58"/>
    </row>
    <row r="3881" spans="8:18" ht="12.75">
      <c r="H3881" s="58"/>
      <c r="J3881" s="58"/>
      <c r="L3881" s="58"/>
      <c r="N3881" s="58"/>
      <c r="Q3881" s="58"/>
      <c r="R3881" s="58"/>
    </row>
    <row r="3882" spans="8:18" ht="12.75">
      <c r="H3882" s="58"/>
      <c r="J3882" s="58"/>
      <c r="L3882" s="58"/>
      <c r="N3882" s="58"/>
      <c r="Q3882" s="58"/>
      <c r="R3882" s="58"/>
    </row>
    <row r="3883" spans="8:18" ht="12.75">
      <c r="H3883" s="58"/>
      <c r="J3883" s="58"/>
      <c r="L3883" s="58"/>
      <c r="N3883" s="58"/>
      <c r="Q3883" s="58"/>
      <c r="R3883" s="58"/>
    </row>
    <row r="3884" spans="8:18" ht="12.75">
      <c r="H3884" s="58"/>
      <c r="J3884" s="58"/>
      <c r="L3884" s="58"/>
      <c r="N3884" s="58"/>
      <c r="Q3884" s="58"/>
      <c r="R3884" s="58"/>
    </row>
    <row r="3885" spans="8:18" ht="12.75">
      <c r="H3885" s="58"/>
      <c r="J3885" s="58"/>
      <c r="L3885" s="58"/>
      <c r="N3885" s="58"/>
      <c r="Q3885" s="58"/>
      <c r="R3885" s="58"/>
    </row>
    <row r="3886" spans="8:18" ht="12.75">
      <c r="H3886" s="58"/>
      <c r="J3886" s="58"/>
      <c r="L3886" s="58"/>
      <c r="N3886" s="58"/>
      <c r="Q3886" s="58"/>
      <c r="R3886" s="58"/>
    </row>
    <row r="3887" spans="8:18" ht="12.75">
      <c r="H3887" s="58"/>
      <c r="J3887" s="58"/>
      <c r="L3887" s="58"/>
      <c r="N3887" s="58"/>
      <c r="Q3887" s="58"/>
      <c r="R3887" s="58"/>
    </row>
    <row r="3888" spans="8:18" ht="12.75">
      <c r="H3888" s="58"/>
      <c r="J3888" s="58"/>
      <c r="L3888" s="58"/>
      <c r="N3888" s="58"/>
      <c r="Q3888" s="58"/>
      <c r="R3888" s="58"/>
    </row>
    <row r="3889" spans="8:18" ht="12.75">
      <c r="H3889" s="58"/>
      <c r="J3889" s="58"/>
      <c r="L3889" s="58"/>
      <c r="N3889" s="58"/>
      <c r="Q3889" s="58"/>
      <c r="R3889" s="58"/>
    </row>
    <row r="3890" spans="8:18" ht="12.75">
      <c r="H3890" s="58"/>
      <c r="J3890" s="58"/>
      <c r="L3890" s="58"/>
      <c r="N3890" s="58"/>
      <c r="Q3890" s="58"/>
      <c r="R3890" s="58"/>
    </row>
    <row r="3891" spans="8:18" ht="12.75">
      <c r="H3891" s="58"/>
      <c r="J3891" s="58"/>
      <c r="L3891" s="58"/>
      <c r="N3891" s="58"/>
      <c r="Q3891" s="58"/>
      <c r="R3891" s="58"/>
    </row>
    <row r="3892" spans="8:18" ht="12.75">
      <c r="H3892" s="58"/>
      <c r="J3892" s="58"/>
      <c r="L3892" s="58"/>
      <c r="N3892" s="58"/>
      <c r="Q3892" s="58"/>
      <c r="R3892" s="58"/>
    </row>
    <row r="3893" spans="8:18" ht="12.75">
      <c r="H3893" s="58"/>
      <c r="J3893" s="58"/>
      <c r="L3893" s="58"/>
      <c r="N3893" s="58"/>
      <c r="Q3893" s="58"/>
      <c r="R3893" s="58"/>
    </row>
    <row r="3894" spans="8:18" ht="12.75">
      <c r="H3894" s="58"/>
      <c r="J3894" s="58"/>
      <c r="L3894" s="58"/>
      <c r="N3894" s="58"/>
      <c r="Q3894" s="58"/>
      <c r="R3894" s="58"/>
    </row>
    <row r="3895" spans="8:18" ht="12.75">
      <c r="H3895" s="58"/>
      <c r="J3895" s="58"/>
      <c r="L3895" s="58"/>
      <c r="N3895" s="58"/>
      <c r="Q3895" s="58"/>
      <c r="R3895" s="58"/>
    </row>
    <row r="3896" spans="8:18" ht="12.75">
      <c r="H3896" s="58"/>
      <c r="J3896" s="58"/>
      <c r="L3896" s="58"/>
      <c r="N3896" s="58"/>
      <c r="Q3896" s="58"/>
      <c r="R3896" s="58"/>
    </row>
    <row r="3897" spans="8:18" ht="12.75">
      <c r="H3897" s="58"/>
      <c r="J3897" s="58"/>
      <c r="L3897" s="58"/>
      <c r="N3897" s="58"/>
      <c r="Q3897" s="58"/>
      <c r="R3897" s="58"/>
    </row>
    <row r="3898" spans="8:18" ht="12.75">
      <c r="H3898" s="58"/>
      <c r="J3898" s="58"/>
      <c r="L3898" s="58"/>
      <c r="N3898" s="58"/>
      <c r="Q3898" s="58"/>
      <c r="R3898" s="58"/>
    </row>
    <row r="3899" spans="8:18" ht="12.75">
      <c r="H3899" s="58"/>
      <c r="J3899" s="58"/>
      <c r="L3899" s="58"/>
      <c r="N3899" s="58"/>
      <c r="Q3899" s="58"/>
      <c r="R3899" s="58"/>
    </row>
    <row r="3900" spans="8:18" ht="12.75">
      <c r="H3900" s="58"/>
      <c r="J3900" s="58"/>
      <c r="L3900" s="58"/>
      <c r="N3900" s="58"/>
      <c r="Q3900" s="58"/>
      <c r="R3900" s="58"/>
    </row>
    <row r="3901" spans="8:18" ht="12.75">
      <c r="H3901" s="58"/>
      <c r="J3901" s="58"/>
      <c r="L3901" s="58"/>
      <c r="N3901" s="58"/>
      <c r="Q3901" s="58"/>
      <c r="R3901" s="58"/>
    </row>
    <row r="3902" spans="8:18" ht="12.75">
      <c r="H3902" s="58"/>
      <c r="J3902" s="58"/>
      <c r="L3902" s="58"/>
      <c r="N3902" s="58"/>
      <c r="Q3902" s="58"/>
      <c r="R3902" s="58"/>
    </row>
    <row r="3903" spans="8:18" ht="12.75">
      <c r="H3903" s="58"/>
      <c r="J3903" s="58"/>
      <c r="L3903" s="58"/>
      <c r="N3903" s="58"/>
      <c r="Q3903" s="58"/>
      <c r="R3903" s="58"/>
    </row>
    <row r="3904" spans="8:18" ht="12.75">
      <c r="H3904" s="58"/>
      <c r="J3904" s="58"/>
      <c r="L3904" s="58"/>
      <c r="N3904" s="58"/>
      <c r="Q3904" s="58"/>
      <c r="R3904" s="58"/>
    </row>
    <row r="3905" spans="8:18" ht="12.75">
      <c r="H3905" s="58"/>
      <c r="J3905" s="58"/>
      <c r="L3905" s="58"/>
      <c r="N3905" s="58"/>
      <c r="Q3905" s="58"/>
      <c r="R3905" s="58"/>
    </row>
    <row r="3906" spans="8:18" ht="12.75">
      <c r="H3906" s="58"/>
      <c r="J3906" s="58"/>
      <c r="L3906" s="58"/>
      <c r="N3906" s="58"/>
      <c r="Q3906" s="58"/>
      <c r="R3906" s="58"/>
    </row>
    <row r="3907" spans="8:18" ht="12.75">
      <c r="H3907" s="58"/>
      <c r="J3907" s="58"/>
      <c r="L3907" s="58"/>
      <c r="N3907" s="58"/>
      <c r="Q3907" s="58"/>
      <c r="R3907" s="58"/>
    </row>
    <row r="3908" spans="8:18" ht="12.75">
      <c r="H3908" s="58"/>
      <c r="J3908" s="58"/>
      <c r="L3908" s="58"/>
      <c r="N3908" s="58"/>
      <c r="Q3908" s="58"/>
      <c r="R3908" s="58"/>
    </row>
    <row r="3909" spans="8:18" ht="12.75">
      <c r="H3909" s="58"/>
      <c r="J3909" s="58"/>
      <c r="L3909" s="58"/>
      <c r="N3909" s="58"/>
      <c r="Q3909" s="58"/>
      <c r="R3909" s="58"/>
    </row>
    <row r="3910" spans="8:18" ht="12.75">
      <c r="H3910" s="58"/>
      <c r="J3910" s="58"/>
      <c r="L3910" s="58"/>
      <c r="N3910" s="58"/>
      <c r="Q3910" s="58"/>
      <c r="R3910" s="58"/>
    </row>
    <row r="3911" spans="8:18" ht="12.75">
      <c r="H3911" s="58"/>
      <c r="J3911" s="58"/>
      <c r="L3911" s="58"/>
      <c r="N3911" s="58"/>
      <c r="Q3911" s="58"/>
      <c r="R3911" s="58"/>
    </row>
    <row r="3912" spans="8:18" ht="12.75">
      <c r="H3912" s="58"/>
      <c r="J3912" s="58"/>
      <c r="L3912" s="58"/>
      <c r="N3912" s="58"/>
      <c r="Q3912" s="58"/>
      <c r="R3912" s="58"/>
    </row>
    <row r="3913" spans="8:18" ht="12.75">
      <c r="H3913" s="58"/>
      <c r="J3913" s="58"/>
      <c r="L3913" s="58"/>
      <c r="N3913" s="58"/>
      <c r="Q3913" s="58"/>
      <c r="R3913" s="58"/>
    </row>
    <row r="3914" spans="8:18" ht="12.75">
      <c r="H3914" s="58"/>
      <c r="J3914" s="58"/>
      <c r="L3914" s="58"/>
      <c r="N3914" s="58"/>
      <c r="Q3914" s="58"/>
      <c r="R3914" s="58"/>
    </row>
    <row r="3915" spans="8:18" ht="12.75">
      <c r="H3915" s="58"/>
      <c r="J3915" s="58"/>
      <c r="L3915" s="58"/>
      <c r="N3915" s="58"/>
      <c r="Q3915" s="58"/>
      <c r="R3915" s="58"/>
    </row>
    <row r="3916" spans="8:18" ht="12.75">
      <c r="H3916" s="58"/>
      <c r="J3916" s="58"/>
      <c r="L3916" s="58"/>
      <c r="N3916" s="58"/>
      <c r="Q3916" s="58"/>
      <c r="R3916" s="58"/>
    </row>
    <row r="3917" spans="8:18" ht="12.75">
      <c r="H3917" s="58"/>
      <c r="J3917" s="58"/>
      <c r="L3917" s="58"/>
      <c r="N3917" s="58"/>
      <c r="Q3917" s="58"/>
      <c r="R3917" s="58"/>
    </row>
    <row r="3918" spans="8:18" ht="12.75">
      <c r="H3918" s="58"/>
      <c r="J3918" s="58"/>
      <c r="L3918" s="58"/>
      <c r="N3918" s="58"/>
      <c r="Q3918" s="58"/>
      <c r="R3918" s="58"/>
    </row>
    <row r="3919" spans="8:18" ht="12.75">
      <c r="H3919" s="58"/>
      <c r="J3919" s="58"/>
      <c r="L3919" s="58"/>
      <c r="N3919" s="58"/>
      <c r="Q3919" s="58"/>
      <c r="R3919" s="58"/>
    </row>
    <row r="3920" spans="8:18" ht="12.75">
      <c r="H3920" s="58"/>
      <c r="J3920" s="58"/>
      <c r="L3920" s="58"/>
      <c r="N3920" s="58"/>
      <c r="Q3920" s="58"/>
      <c r="R3920" s="58"/>
    </row>
    <row r="3921" spans="8:18" ht="12.75">
      <c r="H3921" s="58"/>
      <c r="J3921" s="58"/>
      <c r="L3921" s="58"/>
      <c r="N3921" s="58"/>
      <c r="Q3921" s="58"/>
      <c r="R3921" s="58"/>
    </row>
    <row r="3922" spans="8:18" ht="12.75">
      <c r="H3922" s="58"/>
      <c r="J3922" s="58"/>
      <c r="L3922" s="58"/>
      <c r="N3922" s="58"/>
      <c r="Q3922" s="58"/>
      <c r="R3922" s="58"/>
    </row>
    <row r="3923" spans="8:18" ht="12.75">
      <c r="H3923" s="58"/>
      <c r="J3923" s="58"/>
      <c r="L3923" s="58"/>
      <c r="N3923" s="58"/>
      <c r="Q3923" s="58"/>
      <c r="R3923" s="58"/>
    </row>
    <row r="3924" spans="8:18" ht="12.75">
      <c r="H3924" s="58"/>
      <c r="J3924" s="58"/>
      <c r="L3924" s="58"/>
      <c r="N3924" s="58"/>
      <c r="Q3924" s="58"/>
      <c r="R3924" s="58"/>
    </row>
    <row r="3925" spans="8:18" ht="12.75">
      <c r="H3925" s="58"/>
      <c r="J3925" s="58"/>
      <c r="L3925" s="58"/>
      <c r="N3925" s="58"/>
      <c r="Q3925" s="58"/>
      <c r="R3925" s="58"/>
    </row>
    <row r="3926" spans="8:18" ht="12.75">
      <c r="H3926" s="58"/>
      <c r="J3926" s="58"/>
      <c r="L3926" s="58"/>
      <c r="N3926" s="58"/>
      <c r="Q3926" s="58"/>
      <c r="R3926" s="58"/>
    </row>
    <row r="3927" spans="8:18" ht="12.75">
      <c r="H3927" s="58"/>
      <c r="J3927" s="58"/>
      <c r="L3927" s="58"/>
      <c r="N3927" s="58"/>
      <c r="Q3927" s="58"/>
      <c r="R3927" s="58"/>
    </row>
    <row r="3928" spans="8:18" ht="12.75">
      <c r="H3928" s="58"/>
      <c r="J3928" s="58"/>
      <c r="L3928" s="58"/>
      <c r="N3928" s="58"/>
      <c r="Q3928" s="58"/>
      <c r="R3928" s="58"/>
    </row>
    <row r="3929" spans="8:18" ht="12.75">
      <c r="H3929" s="58"/>
      <c r="J3929" s="58"/>
      <c r="L3929" s="58"/>
      <c r="N3929" s="58"/>
      <c r="Q3929" s="58"/>
      <c r="R3929" s="58"/>
    </row>
    <row r="3930" spans="8:18" ht="12.75">
      <c r="H3930" s="58"/>
      <c r="J3930" s="58"/>
      <c r="L3930" s="58"/>
      <c r="N3930" s="58"/>
      <c r="Q3930" s="58"/>
      <c r="R3930" s="58"/>
    </row>
    <row r="3931" spans="8:18" ht="12.75">
      <c r="H3931" s="58"/>
      <c r="J3931" s="58"/>
      <c r="L3931" s="58"/>
      <c r="N3931" s="58"/>
      <c r="Q3931" s="58"/>
      <c r="R3931" s="58"/>
    </row>
    <row r="3932" spans="8:18" ht="12.75">
      <c r="H3932" s="58"/>
      <c r="J3932" s="58"/>
      <c r="L3932" s="58"/>
      <c r="N3932" s="58"/>
      <c r="Q3932" s="58"/>
      <c r="R3932" s="58"/>
    </row>
    <row r="3933" spans="8:18" ht="12.75">
      <c r="H3933" s="58"/>
      <c r="J3933" s="58"/>
      <c r="L3933" s="58"/>
      <c r="N3933" s="58"/>
      <c r="Q3933" s="58"/>
      <c r="R3933" s="58"/>
    </row>
    <row r="3934" spans="8:18" ht="12.75">
      <c r="H3934" s="58"/>
      <c r="J3934" s="58"/>
      <c r="L3934" s="58"/>
      <c r="N3934" s="58"/>
      <c r="Q3934" s="58"/>
      <c r="R3934" s="58"/>
    </row>
    <row r="3935" spans="8:18" ht="12.75">
      <c r="H3935" s="58"/>
      <c r="J3935" s="58"/>
      <c r="L3935" s="58"/>
      <c r="N3935" s="58"/>
      <c r="Q3935" s="58"/>
      <c r="R3935" s="58"/>
    </row>
    <row r="3936" spans="8:18" ht="12.75">
      <c r="H3936" s="58"/>
      <c r="J3936" s="58"/>
      <c r="L3936" s="58"/>
      <c r="N3936" s="58"/>
      <c r="Q3936" s="58"/>
      <c r="R3936" s="58"/>
    </row>
    <row r="3937" spans="8:18" ht="12.75">
      <c r="H3937" s="58"/>
      <c r="J3937" s="58"/>
      <c r="L3937" s="58"/>
      <c r="N3937" s="58"/>
      <c r="Q3937" s="58"/>
      <c r="R3937" s="58"/>
    </row>
    <row r="3938" spans="8:18" ht="12.75">
      <c r="H3938" s="58"/>
      <c r="J3938" s="58"/>
      <c r="L3938" s="58"/>
      <c r="N3938" s="58"/>
      <c r="Q3938" s="58"/>
      <c r="R3938" s="58"/>
    </row>
    <row r="3939" spans="8:18" ht="12.75">
      <c r="H3939" s="58"/>
      <c r="J3939" s="58"/>
      <c r="L3939" s="58"/>
      <c r="N3939" s="58"/>
      <c r="Q3939" s="58"/>
      <c r="R3939" s="58"/>
    </row>
    <row r="3940" spans="8:18" ht="12.75">
      <c r="H3940" s="58"/>
      <c r="J3940" s="58"/>
      <c r="L3940" s="58"/>
      <c r="N3940" s="58"/>
      <c r="Q3940" s="58"/>
      <c r="R3940" s="58"/>
    </row>
    <row r="3941" spans="8:18" ht="12.75">
      <c r="H3941" s="58"/>
      <c r="J3941" s="58"/>
      <c r="L3941" s="58"/>
      <c r="N3941" s="58"/>
      <c r="Q3941" s="58"/>
      <c r="R3941" s="58"/>
    </row>
    <row r="3942" spans="8:18" ht="12.75">
      <c r="H3942" s="58"/>
      <c r="J3942" s="58"/>
      <c r="L3942" s="58"/>
      <c r="N3942" s="58"/>
      <c r="Q3942" s="58"/>
      <c r="R3942" s="58"/>
    </row>
    <row r="3943" spans="8:18" ht="12.75">
      <c r="H3943" s="58"/>
      <c r="J3943" s="58"/>
      <c r="L3943" s="58"/>
      <c r="N3943" s="58"/>
      <c r="Q3943" s="58"/>
      <c r="R3943" s="58"/>
    </row>
    <row r="3944" spans="8:18" ht="12.75">
      <c r="H3944" s="58"/>
      <c r="J3944" s="58"/>
      <c r="L3944" s="58"/>
      <c r="N3944" s="58"/>
      <c r="Q3944" s="58"/>
      <c r="R3944" s="58"/>
    </row>
    <row r="3945" spans="8:18" ht="12.75">
      <c r="H3945" s="58"/>
      <c r="J3945" s="58"/>
      <c r="L3945" s="58"/>
      <c r="N3945" s="58"/>
      <c r="Q3945" s="58"/>
      <c r="R3945" s="58"/>
    </row>
    <row r="3946" spans="8:18" ht="12.75">
      <c r="H3946" s="58"/>
      <c r="J3946" s="58"/>
      <c r="L3946" s="58"/>
      <c r="N3946" s="58"/>
      <c r="Q3946" s="58"/>
      <c r="R3946" s="58"/>
    </row>
    <row r="3947" spans="8:18" ht="12.75">
      <c r="H3947" s="58"/>
      <c r="J3947" s="58"/>
      <c r="L3947" s="58"/>
      <c r="N3947" s="58"/>
      <c r="Q3947" s="58"/>
      <c r="R3947" s="58"/>
    </row>
    <row r="3948" spans="8:18" ht="12.75">
      <c r="H3948" s="58"/>
      <c r="J3948" s="58"/>
      <c r="L3948" s="58"/>
      <c r="N3948" s="58"/>
      <c r="Q3948" s="58"/>
      <c r="R3948" s="58"/>
    </row>
    <row r="3949" spans="8:18" ht="12.75">
      <c r="H3949" s="58"/>
      <c r="J3949" s="58"/>
      <c r="L3949" s="58"/>
      <c r="N3949" s="58"/>
      <c r="Q3949" s="58"/>
      <c r="R3949" s="58"/>
    </row>
    <row r="3950" spans="8:18" ht="12.75">
      <c r="H3950" s="58"/>
      <c r="J3950" s="58"/>
      <c r="L3950" s="58"/>
      <c r="N3950" s="58"/>
      <c r="Q3950" s="58"/>
      <c r="R3950" s="58"/>
    </row>
    <row r="3951" spans="8:18" ht="12.75">
      <c r="H3951" s="58"/>
      <c r="J3951" s="58"/>
      <c r="L3951" s="58"/>
      <c r="N3951" s="58"/>
      <c r="Q3951" s="58"/>
      <c r="R3951" s="58"/>
    </row>
    <row r="3952" spans="8:18" ht="12.75">
      <c r="H3952" s="58"/>
      <c r="J3952" s="58"/>
      <c r="L3952" s="58"/>
      <c r="N3952" s="58"/>
      <c r="Q3952" s="58"/>
      <c r="R3952" s="58"/>
    </row>
    <row r="3953" spans="8:18" ht="12.75">
      <c r="H3953" s="58"/>
      <c r="J3953" s="58"/>
      <c r="L3953" s="58"/>
      <c r="N3953" s="58"/>
      <c r="Q3953" s="58"/>
      <c r="R3953" s="58"/>
    </row>
    <row r="3954" spans="8:18" ht="12.75">
      <c r="H3954" s="58"/>
      <c r="J3954" s="58"/>
      <c r="L3954" s="58"/>
      <c r="N3954" s="58"/>
      <c r="Q3954" s="58"/>
      <c r="R3954" s="58"/>
    </row>
    <row r="3955" spans="8:18" ht="12.75">
      <c r="H3955" s="58"/>
      <c r="J3955" s="58"/>
      <c r="L3955" s="58"/>
      <c r="N3955" s="58"/>
      <c r="Q3955" s="58"/>
      <c r="R3955" s="58"/>
    </row>
    <row r="3956" spans="8:18" ht="12.75">
      <c r="H3956" s="58"/>
      <c r="J3956" s="58"/>
      <c r="L3956" s="58"/>
      <c r="N3956" s="58"/>
      <c r="Q3956" s="58"/>
      <c r="R3956" s="58"/>
    </row>
    <row r="3957" spans="8:18" ht="12.75">
      <c r="H3957" s="58"/>
      <c r="J3957" s="58"/>
      <c r="L3957" s="58"/>
      <c r="N3957" s="58"/>
      <c r="Q3957" s="58"/>
      <c r="R3957" s="58"/>
    </row>
    <row r="3958" spans="8:18" ht="12.75">
      <c r="H3958" s="58"/>
      <c r="J3958" s="58"/>
      <c r="L3958" s="58"/>
      <c r="N3958" s="58"/>
      <c r="Q3958" s="58"/>
      <c r="R3958" s="58"/>
    </row>
    <row r="3959" spans="8:18" ht="12.75">
      <c r="H3959" s="58"/>
      <c r="J3959" s="58"/>
      <c r="L3959" s="58"/>
      <c r="N3959" s="58"/>
      <c r="Q3959" s="58"/>
      <c r="R3959" s="58"/>
    </row>
    <row r="3960" spans="8:18" ht="12.75">
      <c r="H3960" s="58"/>
      <c r="J3960" s="58"/>
      <c r="L3960" s="58"/>
      <c r="N3960" s="58"/>
      <c r="Q3960" s="58"/>
      <c r="R3960" s="58"/>
    </row>
    <row r="3961" spans="8:18" ht="12.75">
      <c r="H3961" s="58"/>
      <c r="J3961" s="58"/>
      <c r="L3961" s="58"/>
      <c r="N3961" s="58"/>
      <c r="Q3961" s="58"/>
      <c r="R3961" s="58"/>
    </row>
    <row r="3962" spans="8:18" ht="12.75">
      <c r="H3962" s="58"/>
      <c r="J3962" s="58"/>
      <c r="L3962" s="58"/>
      <c r="N3962" s="58"/>
      <c r="Q3962" s="58"/>
      <c r="R3962" s="58"/>
    </row>
    <row r="3963" spans="8:18" ht="12.75">
      <c r="H3963" s="58"/>
      <c r="J3963" s="58"/>
      <c r="L3963" s="58"/>
      <c r="N3963" s="58"/>
      <c r="Q3963" s="58"/>
      <c r="R3963" s="58"/>
    </row>
    <row r="3964" spans="8:18" ht="12.75">
      <c r="H3964" s="58"/>
      <c r="J3964" s="58"/>
      <c r="L3964" s="58"/>
      <c r="N3964" s="58"/>
      <c r="Q3964" s="58"/>
      <c r="R3964" s="58"/>
    </row>
    <row r="3965" spans="8:18" ht="12.75">
      <c r="H3965" s="58"/>
      <c r="J3965" s="58"/>
      <c r="L3965" s="58"/>
      <c r="N3965" s="58"/>
      <c r="Q3965" s="58"/>
      <c r="R3965" s="58"/>
    </row>
    <row r="3966" spans="8:18" ht="12.75">
      <c r="H3966" s="58"/>
      <c r="J3966" s="58"/>
      <c r="L3966" s="58"/>
      <c r="N3966" s="58"/>
      <c r="Q3966" s="58"/>
      <c r="R3966" s="58"/>
    </row>
    <row r="3967" spans="8:18" ht="12.75">
      <c r="H3967" s="58"/>
      <c r="J3967" s="58"/>
      <c r="L3967" s="58"/>
      <c r="N3967" s="58"/>
      <c r="Q3967" s="58"/>
      <c r="R3967" s="58"/>
    </row>
    <row r="3968" spans="8:18" ht="12.75">
      <c r="H3968" s="58"/>
      <c r="J3968" s="58"/>
      <c r="L3968" s="58"/>
      <c r="N3968" s="58"/>
      <c r="Q3968" s="58"/>
      <c r="R3968" s="58"/>
    </row>
    <row r="3969" spans="8:18" ht="12.75">
      <c r="H3969" s="58"/>
      <c r="J3969" s="58"/>
      <c r="L3969" s="58"/>
      <c r="N3969" s="58"/>
      <c r="Q3969" s="58"/>
      <c r="R3969" s="58"/>
    </row>
    <row r="3970" spans="8:18" ht="12.75">
      <c r="H3970" s="58"/>
      <c r="J3970" s="58"/>
      <c r="L3970" s="58"/>
      <c r="N3970" s="58"/>
      <c r="Q3970" s="58"/>
      <c r="R3970" s="58"/>
    </row>
    <row r="3971" spans="8:18" ht="12.75">
      <c r="H3971" s="58"/>
      <c r="J3971" s="58"/>
      <c r="L3971" s="58"/>
      <c r="N3971" s="58"/>
      <c r="Q3971" s="58"/>
      <c r="R3971" s="58"/>
    </row>
    <row r="3972" spans="8:18" ht="12.75">
      <c r="H3972" s="58"/>
      <c r="J3972" s="58"/>
      <c r="L3972" s="58"/>
      <c r="N3972" s="58"/>
      <c r="Q3972" s="58"/>
      <c r="R3972" s="58"/>
    </row>
    <row r="3973" spans="8:18" ht="12.75">
      <c r="H3973" s="58"/>
      <c r="J3973" s="58"/>
      <c r="L3973" s="58"/>
      <c r="N3973" s="58"/>
      <c r="Q3973" s="58"/>
      <c r="R3973" s="58"/>
    </row>
    <row r="3974" spans="8:18" ht="12.75">
      <c r="H3974" s="58"/>
      <c r="J3974" s="58"/>
      <c r="L3974" s="58"/>
      <c r="N3974" s="58"/>
      <c r="Q3974" s="58"/>
      <c r="R3974" s="58"/>
    </row>
    <row r="3975" spans="8:18" ht="12.75">
      <c r="H3975" s="58"/>
      <c r="J3975" s="58"/>
      <c r="L3975" s="58"/>
      <c r="N3975" s="58"/>
      <c r="Q3975" s="58"/>
      <c r="R3975" s="58"/>
    </row>
    <row r="3976" spans="8:18" ht="12.75">
      <c r="H3976" s="58"/>
      <c r="J3976" s="58"/>
      <c r="L3976" s="58"/>
      <c r="N3976" s="58"/>
      <c r="Q3976" s="58"/>
      <c r="R3976" s="58"/>
    </row>
    <row r="3977" spans="8:18" ht="12.75">
      <c r="H3977" s="58"/>
      <c r="J3977" s="58"/>
      <c r="L3977" s="58"/>
      <c r="N3977" s="58"/>
      <c r="Q3977" s="58"/>
      <c r="R3977" s="58"/>
    </row>
    <row r="3978" spans="8:18" ht="12.75">
      <c r="H3978" s="58"/>
      <c r="J3978" s="58"/>
      <c r="L3978" s="58"/>
      <c r="N3978" s="58"/>
      <c r="Q3978" s="58"/>
      <c r="R3978" s="58"/>
    </row>
    <row r="3979" spans="8:18" ht="12.75">
      <c r="H3979" s="58"/>
      <c r="J3979" s="58"/>
      <c r="L3979" s="58"/>
      <c r="N3979" s="58"/>
      <c r="Q3979" s="58"/>
      <c r="R3979" s="58"/>
    </row>
    <row r="3980" spans="8:18" ht="12.75">
      <c r="H3980" s="58"/>
      <c r="J3980" s="58"/>
      <c r="L3980" s="58"/>
      <c r="N3980" s="58"/>
      <c r="Q3980" s="58"/>
      <c r="R3980" s="58"/>
    </row>
    <row r="3981" spans="8:18" ht="12.75">
      <c r="H3981" s="58"/>
      <c r="J3981" s="58"/>
      <c r="L3981" s="58"/>
      <c r="N3981" s="58"/>
      <c r="Q3981" s="58"/>
      <c r="R3981" s="58"/>
    </row>
    <row r="3982" spans="8:18" ht="12.75">
      <c r="H3982" s="58"/>
      <c r="J3982" s="58"/>
      <c r="L3982" s="58"/>
      <c r="N3982" s="58"/>
      <c r="Q3982" s="58"/>
      <c r="R3982" s="58"/>
    </row>
    <row r="3983" spans="8:18" ht="12.75">
      <c r="H3983" s="58"/>
      <c r="J3983" s="58"/>
      <c r="L3983" s="58"/>
      <c r="N3983" s="58"/>
      <c r="Q3983" s="58"/>
      <c r="R3983" s="58"/>
    </row>
    <row r="3984" spans="8:18" ht="12.75">
      <c r="H3984" s="58"/>
      <c r="J3984" s="58"/>
      <c r="L3984" s="58"/>
      <c r="N3984" s="58"/>
      <c r="Q3984" s="58"/>
      <c r="R3984" s="58"/>
    </row>
    <row r="3985" spans="8:18" ht="12.75">
      <c r="H3985" s="58"/>
      <c r="J3985" s="58"/>
      <c r="L3985" s="58"/>
      <c r="N3985" s="58"/>
      <c r="Q3985" s="58"/>
      <c r="R3985" s="58"/>
    </row>
    <row r="3986" spans="8:18" ht="12.75">
      <c r="H3986" s="58"/>
      <c r="J3986" s="58"/>
      <c r="L3986" s="58"/>
      <c r="N3986" s="58"/>
      <c r="Q3986" s="58"/>
      <c r="R3986" s="58"/>
    </row>
    <row r="3987" spans="8:18" ht="12.75">
      <c r="H3987" s="58"/>
      <c r="J3987" s="58"/>
      <c r="L3987" s="58"/>
      <c r="N3987" s="58"/>
      <c r="Q3987" s="58"/>
      <c r="R3987" s="58"/>
    </row>
    <row r="3988" spans="8:18" ht="12.75">
      <c r="H3988" s="58"/>
      <c r="J3988" s="58"/>
      <c r="L3988" s="58"/>
      <c r="N3988" s="58"/>
      <c r="Q3988" s="58"/>
      <c r="R3988" s="58"/>
    </row>
    <row r="3989" spans="8:18" ht="12.75">
      <c r="H3989" s="58"/>
      <c r="J3989" s="58"/>
      <c r="L3989" s="58"/>
      <c r="N3989" s="58"/>
      <c r="Q3989" s="58"/>
      <c r="R3989" s="58"/>
    </row>
    <row r="3990" spans="8:18" ht="12.75">
      <c r="H3990" s="58"/>
      <c r="J3990" s="58"/>
      <c r="L3990" s="58"/>
      <c r="N3990" s="58"/>
      <c r="Q3990" s="58"/>
      <c r="R3990" s="58"/>
    </row>
    <row r="3991" spans="8:18" ht="12.75">
      <c r="H3991" s="58"/>
      <c r="J3991" s="58"/>
      <c r="L3991" s="58"/>
      <c r="N3991" s="58"/>
      <c r="Q3991" s="58"/>
      <c r="R3991" s="58"/>
    </row>
    <row r="3992" spans="8:18" ht="12.75">
      <c r="H3992" s="58"/>
      <c r="J3992" s="58"/>
      <c r="L3992" s="58"/>
      <c r="N3992" s="58"/>
      <c r="Q3992" s="58"/>
      <c r="R3992" s="58"/>
    </row>
    <row r="3993" spans="8:18" ht="12.75">
      <c r="H3993" s="58"/>
      <c r="J3993" s="58"/>
      <c r="L3993" s="58"/>
      <c r="N3993" s="58"/>
      <c r="Q3993" s="58"/>
      <c r="R3993" s="58"/>
    </row>
    <row r="3994" spans="8:18" ht="12.75">
      <c r="H3994" s="58"/>
      <c r="J3994" s="58"/>
      <c r="L3994" s="58"/>
      <c r="N3994" s="58"/>
      <c r="Q3994" s="58"/>
      <c r="R3994" s="58"/>
    </row>
    <row r="3995" spans="8:18" ht="12.75">
      <c r="H3995" s="58"/>
      <c r="J3995" s="58"/>
      <c r="L3995" s="58"/>
      <c r="N3995" s="58"/>
      <c r="Q3995" s="58"/>
      <c r="R3995" s="58"/>
    </row>
    <row r="3996" spans="8:18" ht="12.75">
      <c r="H3996" s="58"/>
      <c r="J3996" s="58"/>
      <c r="L3996" s="58"/>
      <c r="N3996" s="58"/>
      <c r="Q3996" s="58"/>
      <c r="R3996" s="58"/>
    </row>
    <row r="3997" spans="8:18" ht="12.75">
      <c r="H3997" s="58"/>
      <c r="J3997" s="58"/>
      <c r="L3997" s="58"/>
      <c r="N3997" s="58"/>
      <c r="Q3997" s="58"/>
      <c r="R3997" s="58"/>
    </row>
    <row r="3998" spans="8:18" ht="12.75">
      <c r="H3998" s="58"/>
      <c r="J3998" s="58"/>
      <c r="L3998" s="58"/>
      <c r="N3998" s="58"/>
      <c r="Q3998" s="58"/>
      <c r="R3998" s="58"/>
    </row>
    <row r="3999" spans="8:18" ht="12.75">
      <c r="H3999" s="58"/>
      <c r="J3999" s="58"/>
      <c r="L3999" s="58"/>
      <c r="N3999" s="58"/>
      <c r="Q3999" s="58"/>
      <c r="R3999" s="58"/>
    </row>
    <row r="4000" spans="8:18" ht="12.75">
      <c r="H4000" s="58"/>
      <c r="J4000" s="58"/>
      <c r="L4000" s="58"/>
      <c r="N4000" s="58"/>
      <c r="Q4000" s="58"/>
      <c r="R4000" s="58"/>
    </row>
    <row r="4001" spans="8:18" ht="12.75">
      <c r="H4001" s="58"/>
      <c r="J4001" s="58"/>
      <c r="L4001" s="58"/>
      <c r="N4001" s="58"/>
      <c r="Q4001" s="58"/>
      <c r="R4001" s="58"/>
    </row>
    <row r="4002" spans="8:18" ht="12.75">
      <c r="H4002" s="58"/>
      <c r="J4002" s="58"/>
      <c r="L4002" s="58"/>
      <c r="N4002" s="58"/>
      <c r="Q4002" s="58"/>
      <c r="R4002" s="58"/>
    </row>
    <row r="4003" spans="8:18" ht="12.75">
      <c r="H4003" s="58"/>
      <c r="J4003" s="58"/>
      <c r="L4003" s="58"/>
      <c r="N4003" s="58"/>
      <c r="Q4003" s="58"/>
      <c r="R4003" s="58"/>
    </row>
    <row r="4004" spans="8:18" ht="12.75">
      <c r="H4004" s="58"/>
      <c r="J4004" s="58"/>
      <c r="L4004" s="58"/>
      <c r="N4004" s="58"/>
      <c r="Q4004" s="58"/>
      <c r="R4004" s="58"/>
    </row>
    <row r="4005" spans="8:18" ht="12.75">
      <c r="H4005" s="58"/>
      <c r="J4005" s="58"/>
      <c r="L4005" s="58"/>
      <c r="N4005" s="58"/>
      <c r="Q4005" s="58"/>
      <c r="R4005" s="58"/>
    </row>
    <row r="4006" spans="8:18" ht="12.75">
      <c r="H4006" s="58"/>
      <c r="J4006" s="58"/>
      <c r="L4006" s="58"/>
      <c r="N4006" s="58"/>
      <c r="Q4006" s="58"/>
      <c r="R4006" s="58"/>
    </row>
    <row r="4007" spans="8:18" ht="12.75">
      <c r="H4007" s="58"/>
      <c r="J4007" s="58"/>
      <c r="L4007" s="58"/>
      <c r="N4007" s="58"/>
      <c r="Q4007" s="58"/>
      <c r="R4007" s="58"/>
    </row>
    <row r="4008" spans="8:18" ht="12.75">
      <c r="H4008" s="58"/>
      <c r="J4008" s="58"/>
      <c r="L4008" s="58"/>
      <c r="N4008" s="58"/>
      <c r="Q4008" s="58"/>
      <c r="R4008" s="58"/>
    </row>
    <row r="4009" spans="8:18" ht="12.75">
      <c r="H4009" s="58"/>
      <c r="J4009" s="58"/>
      <c r="L4009" s="58"/>
      <c r="N4009" s="58"/>
      <c r="Q4009" s="58"/>
      <c r="R4009" s="58"/>
    </row>
    <row r="4010" spans="8:18" ht="12.75">
      <c r="H4010" s="58"/>
      <c r="J4010" s="58"/>
      <c r="L4010" s="58"/>
      <c r="N4010" s="58"/>
      <c r="Q4010" s="58"/>
      <c r="R4010" s="58"/>
    </row>
    <row r="4011" spans="8:18" ht="12.75">
      <c r="H4011" s="58"/>
      <c r="J4011" s="58"/>
      <c r="L4011" s="58"/>
      <c r="N4011" s="58"/>
      <c r="Q4011" s="58"/>
      <c r="R4011" s="58"/>
    </row>
    <row r="4012" spans="8:18" ht="12.75">
      <c r="H4012" s="58"/>
      <c r="J4012" s="58"/>
      <c r="L4012" s="58"/>
      <c r="N4012" s="58"/>
      <c r="Q4012" s="58"/>
      <c r="R4012" s="58"/>
    </row>
    <row r="4013" spans="8:18" ht="12.75">
      <c r="H4013" s="58"/>
      <c r="J4013" s="58"/>
      <c r="L4013" s="58"/>
      <c r="N4013" s="58"/>
      <c r="Q4013" s="58"/>
      <c r="R4013" s="58"/>
    </row>
    <row r="4014" spans="8:18" ht="12.75">
      <c r="H4014" s="58"/>
      <c r="J4014" s="58"/>
      <c r="L4014" s="58"/>
      <c r="N4014" s="58"/>
      <c r="Q4014" s="58"/>
      <c r="R4014" s="58"/>
    </row>
    <row r="4015" spans="8:18" ht="12.75">
      <c r="H4015" s="58"/>
      <c r="J4015" s="58"/>
      <c r="L4015" s="58"/>
      <c r="N4015" s="58"/>
      <c r="Q4015" s="58"/>
      <c r="R4015" s="58"/>
    </row>
    <row r="4016" spans="8:18" ht="12.75">
      <c r="H4016" s="58"/>
      <c r="J4016" s="58"/>
      <c r="L4016" s="58"/>
      <c r="N4016" s="58"/>
      <c r="Q4016" s="58"/>
      <c r="R4016" s="58"/>
    </row>
    <row r="4017" spans="8:18" ht="12.75">
      <c r="H4017" s="58"/>
      <c r="J4017" s="58"/>
      <c r="L4017" s="58"/>
      <c r="N4017" s="58"/>
      <c r="Q4017" s="58"/>
      <c r="R4017" s="58"/>
    </row>
    <row r="4018" spans="8:18" ht="12.75">
      <c r="H4018" s="58"/>
      <c r="J4018" s="58"/>
      <c r="L4018" s="58"/>
      <c r="N4018" s="58"/>
      <c r="Q4018" s="58"/>
      <c r="R4018" s="58"/>
    </row>
    <row r="4019" spans="8:18" ht="12.75">
      <c r="H4019" s="58"/>
      <c r="J4019" s="58"/>
      <c r="L4019" s="58"/>
      <c r="N4019" s="58"/>
      <c r="Q4019" s="58"/>
      <c r="R4019" s="58"/>
    </row>
    <row r="4020" spans="8:18" ht="12.75">
      <c r="H4020" s="58"/>
      <c r="J4020" s="58"/>
      <c r="L4020" s="58"/>
      <c r="N4020" s="58"/>
      <c r="Q4020" s="58"/>
      <c r="R4020" s="58"/>
    </row>
    <row r="4021" spans="8:18" ht="12.75">
      <c r="H4021" s="58"/>
      <c r="J4021" s="58"/>
      <c r="L4021" s="58"/>
      <c r="N4021" s="58"/>
      <c r="Q4021" s="58"/>
      <c r="R4021" s="58"/>
    </row>
    <row r="4022" spans="8:18" ht="12.75">
      <c r="H4022" s="58"/>
      <c r="J4022" s="58"/>
      <c r="L4022" s="58"/>
      <c r="N4022" s="58"/>
      <c r="Q4022" s="58"/>
      <c r="R4022" s="58"/>
    </row>
    <row r="4023" spans="8:18" ht="12.75">
      <c r="H4023" s="58"/>
      <c r="J4023" s="58"/>
      <c r="L4023" s="58"/>
      <c r="N4023" s="58"/>
      <c r="Q4023" s="58"/>
      <c r="R4023" s="58"/>
    </row>
    <row r="4024" spans="8:18" ht="12.75">
      <c r="H4024" s="58"/>
      <c r="J4024" s="58"/>
      <c r="L4024" s="58"/>
      <c r="N4024" s="58"/>
      <c r="Q4024" s="58"/>
      <c r="R4024" s="58"/>
    </row>
    <row r="4025" spans="8:18" ht="12.75">
      <c r="H4025" s="58"/>
      <c r="J4025" s="58"/>
      <c r="L4025" s="58"/>
      <c r="N4025" s="58"/>
      <c r="Q4025" s="58"/>
      <c r="R4025" s="58"/>
    </row>
    <row r="4026" spans="8:18" ht="12.75">
      <c r="H4026" s="58"/>
      <c r="J4026" s="58"/>
      <c r="L4026" s="58"/>
      <c r="N4026" s="58"/>
      <c r="Q4026" s="58"/>
      <c r="R4026" s="58"/>
    </row>
    <row r="4027" spans="8:18" ht="12.75">
      <c r="H4027" s="58"/>
      <c r="J4027" s="58"/>
      <c r="L4027" s="58"/>
      <c r="N4027" s="58"/>
      <c r="Q4027" s="58"/>
      <c r="R4027" s="58"/>
    </row>
    <row r="4028" spans="8:18" ht="12.75">
      <c r="H4028" s="58"/>
      <c r="J4028" s="58"/>
      <c r="L4028" s="58"/>
      <c r="N4028" s="58"/>
      <c r="Q4028" s="58"/>
      <c r="R4028" s="58"/>
    </row>
    <row r="4029" spans="8:18" ht="12.75">
      <c r="H4029" s="58"/>
      <c r="J4029" s="58"/>
      <c r="L4029" s="58"/>
      <c r="N4029" s="58"/>
      <c r="Q4029" s="58"/>
      <c r="R4029" s="58"/>
    </row>
    <row r="4030" spans="8:18" ht="12.75">
      <c r="H4030" s="58"/>
      <c r="J4030" s="58"/>
      <c r="L4030" s="58"/>
      <c r="N4030" s="58"/>
      <c r="Q4030" s="58"/>
      <c r="R4030" s="58"/>
    </row>
    <row r="4031" spans="8:18" ht="12.75">
      <c r="H4031" s="58"/>
      <c r="J4031" s="58"/>
      <c r="L4031" s="58"/>
      <c r="N4031" s="58"/>
      <c r="Q4031" s="58"/>
      <c r="R4031" s="58"/>
    </row>
    <row r="4032" spans="8:18" ht="12.75">
      <c r="H4032" s="58"/>
      <c r="J4032" s="58"/>
      <c r="L4032" s="58"/>
      <c r="N4032" s="58"/>
      <c r="Q4032" s="58"/>
      <c r="R4032" s="58"/>
    </row>
    <row r="4033" spans="8:18" ht="12.75">
      <c r="H4033" s="58"/>
      <c r="J4033" s="58"/>
      <c r="L4033" s="58"/>
      <c r="N4033" s="58"/>
      <c r="Q4033" s="58"/>
      <c r="R4033" s="58"/>
    </row>
    <row r="4034" spans="8:18" ht="12.75">
      <c r="H4034" s="58"/>
      <c r="J4034" s="58"/>
      <c r="L4034" s="58"/>
      <c r="N4034" s="58"/>
      <c r="Q4034" s="58"/>
      <c r="R4034" s="58"/>
    </row>
    <row r="4035" spans="8:18" ht="12.75">
      <c r="H4035" s="58"/>
      <c r="J4035" s="58"/>
      <c r="L4035" s="58"/>
      <c r="N4035" s="58"/>
      <c r="Q4035" s="58"/>
      <c r="R4035" s="58"/>
    </row>
    <row r="4036" spans="8:18" ht="12.75">
      <c r="H4036" s="58"/>
      <c r="J4036" s="58"/>
      <c r="L4036" s="58"/>
      <c r="N4036" s="58"/>
      <c r="Q4036" s="58"/>
      <c r="R4036" s="58"/>
    </row>
    <row r="4037" spans="8:18" ht="12.75">
      <c r="H4037" s="58"/>
      <c r="J4037" s="58"/>
      <c r="L4037" s="58"/>
      <c r="N4037" s="58"/>
      <c r="Q4037" s="58"/>
      <c r="R4037" s="58"/>
    </row>
    <row r="4038" spans="8:18" ht="12.75">
      <c r="H4038" s="58"/>
      <c r="J4038" s="58"/>
      <c r="L4038" s="58"/>
      <c r="N4038" s="58"/>
      <c r="Q4038" s="58"/>
      <c r="R4038" s="58"/>
    </row>
    <row r="4039" spans="8:18" ht="12.75">
      <c r="H4039" s="58"/>
      <c r="J4039" s="58"/>
      <c r="L4039" s="58"/>
      <c r="N4039" s="58"/>
      <c r="Q4039" s="58"/>
      <c r="R4039" s="58"/>
    </row>
    <row r="4040" spans="8:18" ht="12.75">
      <c r="H4040" s="58"/>
      <c r="J4040" s="58"/>
      <c r="L4040" s="58"/>
      <c r="N4040" s="58"/>
      <c r="Q4040" s="58"/>
      <c r="R4040" s="58"/>
    </row>
    <row r="4041" spans="8:18" ht="12.75">
      <c r="H4041" s="58"/>
      <c r="J4041" s="58"/>
      <c r="L4041" s="58"/>
      <c r="N4041" s="58"/>
      <c r="Q4041" s="58"/>
      <c r="R4041" s="58"/>
    </row>
    <row r="4042" spans="8:18" ht="12.75">
      <c r="H4042" s="58"/>
      <c r="J4042" s="58"/>
      <c r="L4042" s="58"/>
      <c r="N4042" s="58"/>
      <c r="Q4042" s="58"/>
      <c r="R4042" s="58"/>
    </row>
    <row r="4043" spans="8:18" ht="12.75">
      <c r="H4043" s="58"/>
      <c r="J4043" s="58"/>
      <c r="L4043" s="58"/>
      <c r="N4043" s="58"/>
      <c r="Q4043" s="58"/>
      <c r="R4043" s="58"/>
    </row>
    <row r="4044" spans="8:18" ht="12.75">
      <c r="H4044" s="58"/>
      <c r="J4044" s="58"/>
      <c r="L4044" s="58"/>
      <c r="N4044" s="58"/>
      <c r="Q4044" s="58"/>
      <c r="R4044" s="58"/>
    </row>
    <row r="4045" spans="8:18" ht="12.75">
      <c r="H4045" s="58"/>
      <c r="J4045" s="58"/>
      <c r="L4045" s="58"/>
      <c r="N4045" s="58"/>
      <c r="Q4045" s="58"/>
      <c r="R4045" s="58"/>
    </row>
    <row r="4046" spans="8:18" ht="12.75">
      <c r="H4046" s="58"/>
      <c r="J4046" s="58"/>
      <c r="L4046" s="58"/>
      <c r="N4046" s="58"/>
      <c r="Q4046" s="58"/>
      <c r="R4046" s="58"/>
    </row>
    <row r="4047" spans="8:18" ht="12.75">
      <c r="H4047" s="58"/>
      <c r="J4047" s="58"/>
      <c r="L4047" s="58"/>
      <c r="N4047" s="58"/>
      <c r="Q4047" s="58"/>
      <c r="R4047" s="58"/>
    </row>
    <row r="4048" spans="8:18" ht="12.75">
      <c r="H4048" s="58"/>
      <c r="J4048" s="58"/>
      <c r="L4048" s="58"/>
      <c r="N4048" s="58"/>
      <c r="Q4048" s="58"/>
      <c r="R4048" s="58"/>
    </row>
    <row r="4049" spans="8:18" ht="12.75">
      <c r="H4049" s="58"/>
      <c r="J4049" s="58"/>
      <c r="L4049" s="58"/>
      <c r="N4049" s="58"/>
      <c r="Q4049" s="58"/>
      <c r="R4049" s="58"/>
    </row>
    <row r="4050" spans="8:18" ht="12.75">
      <c r="H4050" s="58"/>
      <c r="J4050" s="58"/>
      <c r="L4050" s="58"/>
      <c r="N4050" s="58"/>
      <c r="Q4050" s="58"/>
      <c r="R4050" s="58"/>
    </row>
    <row r="4051" spans="8:18" ht="12.75">
      <c r="H4051" s="58"/>
      <c r="J4051" s="58"/>
      <c r="L4051" s="58"/>
      <c r="N4051" s="58"/>
      <c r="Q4051" s="58"/>
      <c r="R4051" s="58"/>
    </row>
    <row r="4052" spans="8:18" ht="12.75">
      <c r="H4052" s="58"/>
      <c r="J4052" s="58"/>
      <c r="L4052" s="58"/>
      <c r="N4052" s="58"/>
      <c r="Q4052" s="58"/>
      <c r="R4052" s="58"/>
    </row>
    <row r="4053" spans="8:18" ht="12.75">
      <c r="H4053" s="58"/>
      <c r="J4053" s="58"/>
      <c r="L4053" s="58"/>
      <c r="N4053" s="58"/>
      <c r="Q4053" s="58"/>
      <c r="R4053" s="58"/>
    </row>
    <row r="4054" spans="8:18" ht="12.75">
      <c r="H4054" s="58"/>
      <c r="J4054" s="58"/>
      <c r="L4054" s="58"/>
      <c r="N4054" s="58"/>
      <c r="Q4054" s="58"/>
      <c r="R4054" s="58"/>
    </row>
    <row r="4055" spans="8:18" ht="12.75">
      <c r="H4055" s="58"/>
      <c r="J4055" s="58"/>
      <c r="L4055" s="58"/>
      <c r="N4055" s="58"/>
      <c r="Q4055" s="58"/>
      <c r="R4055" s="58"/>
    </row>
    <row r="4056" spans="8:18" ht="12.75">
      <c r="H4056" s="58"/>
      <c r="J4056" s="58"/>
      <c r="L4056" s="58"/>
      <c r="N4056" s="58"/>
      <c r="Q4056" s="58"/>
      <c r="R4056" s="58"/>
    </row>
    <row r="4057" spans="8:18" ht="12.75">
      <c r="H4057" s="58"/>
      <c r="J4057" s="58"/>
      <c r="L4057" s="58"/>
      <c r="N4057" s="58"/>
      <c r="Q4057" s="58"/>
      <c r="R4057" s="58"/>
    </row>
    <row r="4058" spans="8:18" ht="12.75">
      <c r="H4058" s="58"/>
      <c r="J4058" s="58"/>
      <c r="L4058" s="58"/>
      <c r="N4058" s="58"/>
      <c r="Q4058" s="58"/>
      <c r="R4058" s="58"/>
    </row>
    <row r="4059" spans="8:18" ht="12.75">
      <c r="H4059" s="58"/>
      <c r="J4059" s="58"/>
      <c r="L4059" s="58"/>
      <c r="N4059" s="58"/>
      <c r="Q4059" s="58"/>
      <c r="R4059" s="58"/>
    </row>
    <row r="4060" spans="8:18" ht="12.75">
      <c r="H4060" s="58"/>
      <c r="J4060" s="58"/>
      <c r="L4060" s="58"/>
      <c r="N4060" s="58"/>
      <c r="Q4060" s="58"/>
      <c r="R4060" s="58"/>
    </row>
    <row r="4061" spans="8:18" ht="12.75">
      <c r="H4061" s="58"/>
      <c r="J4061" s="58"/>
      <c r="L4061" s="58"/>
      <c r="N4061" s="58"/>
      <c r="Q4061" s="58"/>
      <c r="R4061" s="58"/>
    </row>
    <row r="4062" spans="8:18" ht="12.75">
      <c r="H4062" s="58"/>
      <c r="J4062" s="58"/>
      <c r="L4062" s="58"/>
      <c r="N4062" s="58"/>
      <c r="Q4062" s="58"/>
      <c r="R4062" s="58"/>
    </row>
    <row r="4063" spans="8:18" ht="12.75">
      <c r="H4063" s="58"/>
      <c r="J4063" s="58"/>
      <c r="L4063" s="58"/>
      <c r="N4063" s="58"/>
      <c r="Q4063" s="58"/>
      <c r="R4063" s="58"/>
    </row>
    <row r="4064" spans="8:18" ht="12.75">
      <c r="H4064" s="58"/>
      <c r="J4064" s="58"/>
      <c r="L4064" s="58"/>
      <c r="N4064" s="58"/>
      <c r="Q4064" s="58"/>
      <c r="R4064" s="58"/>
    </row>
    <row r="4065" spans="8:18" ht="12.75">
      <c r="H4065" s="58"/>
      <c r="J4065" s="58"/>
      <c r="L4065" s="58"/>
      <c r="N4065" s="58"/>
      <c r="Q4065" s="58"/>
      <c r="R4065" s="58"/>
    </row>
    <row r="4066" spans="8:18" ht="12.75">
      <c r="H4066" s="58"/>
      <c r="J4066" s="58"/>
      <c r="L4066" s="58"/>
      <c r="N4066" s="58"/>
      <c r="Q4066" s="58"/>
      <c r="R4066" s="58"/>
    </row>
    <row r="4067" spans="8:18" ht="12.75">
      <c r="H4067" s="58"/>
      <c r="J4067" s="58"/>
      <c r="L4067" s="58"/>
      <c r="N4067" s="58"/>
      <c r="Q4067" s="58"/>
      <c r="R4067" s="58"/>
    </row>
    <row r="4068" spans="8:18" ht="12.75">
      <c r="H4068" s="58"/>
      <c r="J4068" s="58"/>
      <c r="L4068" s="58"/>
      <c r="N4068" s="58"/>
      <c r="Q4068" s="58"/>
      <c r="R4068" s="58"/>
    </row>
    <row r="4069" spans="8:18" ht="12.75">
      <c r="H4069" s="58"/>
      <c r="J4069" s="58"/>
      <c r="L4069" s="58"/>
      <c r="N4069" s="58"/>
      <c r="Q4069" s="58"/>
      <c r="R4069" s="58"/>
    </row>
    <row r="4070" spans="8:18" ht="12.75">
      <c r="H4070" s="58"/>
      <c r="J4070" s="58"/>
      <c r="L4070" s="58"/>
      <c r="N4070" s="58"/>
      <c r="Q4070" s="58"/>
      <c r="R4070" s="58"/>
    </row>
    <row r="4071" spans="8:18" ht="12.75">
      <c r="H4071" s="58"/>
      <c r="J4071" s="58"/>
      <c r="L4071" s="58"/>
      <c r="N4071" s="58"/>
      <c r="Q4071" s="58"/>
      <c r="R4071" s="58"/>
    </row>
    <row r="4072" spans="8:18" ht="12.75">
      <c r="H4072" s="58"/>
      <c r="J4072" s="58"/>
      <c r="L4072" s="58"/>
      <c r="N4072" s="58"/>
      <c r="Q4072" s="58"/>
      <c r="R4072" s="58"/>
    </row>
    <row r="4073" spans="8:18" ht="12.75">
      <c r="H4073" s="58"/>
      <c r="J4073" s="58"/>
      <c r="L4073" s="58"/>
      <c r="N4073" s="58"/>
      <c r="Q4073" s="58"/>
      <c r="R4073" s="58"/>
    </row>
    <row r="4074" spans="8:18" ht="12.75">
      <c r="H4074" s="58"/>
      <c r="J4074" s="58"/>
      <c r="L4074" s="58"/>
      <c r="N4074" s="58"/>
      <c r="Q4074" s="58"/>
      <c r="R4074" s="58"/>
    </row>
    <row r="4075" spans="8:18" ht="12.75">
      <c r="H4075" s="58"/>
      <c r="J4075" s="58"/>
      <c r="L4075" s="58"/>
      <c r="N4075" s="58"/>
      <c r="Q4075" s="58"/>
      <c r="R4075" s="58"/>
    </row>
    <row r="4076" spans="8:18" ht="12.75">
      <c r="H4076" s="58"/>
      <c r="J4076" s="58"/>
      <c r="L4076" s="58"/>
      <c r="N4076" s="58"/>
      <c r="Q4076" s="58"/>
      <c r="R4076" s="58"/>
    </row>
    <row r="4077" spans="8:18" ht="12.75">
      <c r="H4077" s="58"/>
      <c r="J4077" s="58"/>
      <c r="L4077" s="58"/>
      <c r="N4077" s="58"/>
      <c r="Q4077" s="58"/>
      <c r="R4077" s="58"/>
    </row>
    <row r="4078" spans="8:18" ht="12.75">
      <c r="H4078" s="58"/>
      <c r="J4078" s="58"/>
      <c r="L4078" s="58"/>
      <c r="N4078" s="58"/>
      <c r="Q4078" s="58"/>
      <c r="R4078" s="58"/>
    </row>
    <row r="4079" spans="8:18" ht="12.75">
      <c r="H4079" s="58"/>
      <c r="J4079" s="58"/>
      <c r="L4079" s="58"/>
      <c r="N4079" s="58"/>
      <c r="Q4079" s="58"/>
      <c r="R4079" s="58"/>
    </row>
    <row r="4080" spans="8:18" ht="12.75">
      <c r="H4080" s="58"/>
      <c r="J4080" s="58"/>
      <c r="L4080" s="58"/>
      <c r="N4080" s="58"/>
      <c r="Q4080" s="58"/>
      <c r="R4080" s="58"/>
    </row>
    <row r="4081" spans="8:18" ht="12.75">
      <c r="H4081" s="58"/>
      <c r="J4081" s="58"/>
      <c r="L4081" s="58"/>
      <c r="N4081" s="58"/>
      <c r="Q4081" s="58"/>
      <c r="R4081" s="58"/>
    </row>
    <row r="4082" spans="8:18" ht="12.75">
      <c r="H4082" s="58"/>
      <c r="J4082" s="58"/>
      <c r="L4082" s="58"/>
      <c r="N4082" s="58"/>
      <c r="Q4082" s="58"/>
      <c r="R4082" s="58"/>
    </row>
    <row r="4083" spans="8:18" ht="12.75">
      <c r="H4083" s="58"/>
      <c r="J4083" s="58"/>
      <c r="L4083" s="58"/>
      <c r="N4083" s="58"/>
      <c r="Q4083" s="58"/>
      <c r="R4083" s="58"/>
    </row>
    <row r="4084" spans="8:18" ht="12.75">
      <c r="H4084" s="58"/>
      <c r="J4084" s="58"/>
      <c r="L4084" s="58"/>
      <c r="N4084" s="58"/>
      <c r="Q4084" s="58"/>
      <c r="R4084" s="58"/>
    </row>
    <row r="4085" spans="8:18" ht="12.75">
      <c r="H4085" s="58"/>
      <c r="J4085" s="58"/>
      <c r="L4085" s="58"/>
      <c r="N4085" s="58"/>
      <c r="Q4085" s="58"/>
      <c r="R4085" s="58"/>
    </row>
    <row r="4086" spans="8:18" ht="12.75">
      <c r="H4086" s="58"/>
      <c r="J4086" s="58"/>
      <c r="L4086" s="58"/>
      <c r="N4086" s="58"/>
      <c r="Q4086" s="58"/>
      <c r="R4086" s="58"/>
    </row>
    <row r="4087" spans="8:18" ht="12.75">
      <c r="H4087" s="58"/>
      <c r="J4087" s="58"/>
      <c r="L4087" s="58"/>
      <c r="N4087" s="58"/>
      <c r="Q4087" s="58"/>
      <c r="R4087" s="58"/>
    </row>
    <row r="4088" spans="8:18" ht="12.75">
      <c r="H4088" s="58"/>
      <c r="J4088" s="58"/>
      <c r="L4088" s="58"/>
      <c r="N4088" s="58"/>
      <c r="Q4088" s="58"/>
      <c r="R4088" s="58"/>
    </row>
    <row r="4089" spans="8:18" ht="12.75">
      <c r="H4089" s="58"/>
      <c r="J4089" s="58"/>
      <c r="L4089" s="58"/>
      <c r="N4089" s="58"/>
      <c r="Q4089" s="58"/>
      <c r="R4089" s="58"/>
    </row>
    <row r="4090" spans="8:18" ht="12.75">
      <c r="H4090" s="58"/>
      <c r="J4090" s="58"/>
      <c r="L4090" s="58"/>
      <c r="N4090" s="58"/>
      <c r="Q4090" s="58"/>
      <c r="R4090" s="58"/>
    </row>
    <row r="4091" spans="8:18" ht="12.75">
      <c r="H4091" s="58"/>
      <c r="J4091" s="58"/>
      <c r="L4091" s="58"/>
      <c r="N4091" s="58"/>
      <c r="Q4091" s="58"/>
      <c r="R4091" s="58"/>
    </row>
    <row r="4092" spans="8:18" ht="12.75">
      <c r="H4092" s="58"/>
      <c r="J4092" s="58"/>
      <c r="L4092" s="58"/>
      <c r="N4092" s="58"/>
      <c r="Q4092" s="58"/>
      <c r="R4092" s="58"/>
    </row>
    <row r="4093" spans="8:18" ht="12.75">
      <c r="H4093" s="58"/>
      <c r="J4093" s="58"/>
      <c r="L4093" s="58"/>
      <c r="N4093" s="58"/>
      <c r="Q4093" s="58"/>
      <c r="R4093" s="58"/>
    </row>
    <row r="4094" spans="8:18" ht="12.75">
      <c r="H4094" s="58"/>
      <c r="J4094" s="58"/>
      <c r="L4094" s="58"/>
      <c r="N4094" s="58"/>
      <c r="Q4094" s="58"/>
      <c r="R4094" s="58"/>
    </row>
    <row r="4095" spans="8:18" ht="12.75">
      <c r="H4095" s="58"/>
      <c r="J4095" s="58"/>
      <c r="L4095" s="58"/>
      <c r="N4095" s="58"/>
      <c r="Q4095" s="58"/>
      <c r="R4095" s="58"/>
    </row>
    <row r="4096" spans="8:18" ht="12.75">
      <c r="H4096" s="58"/>
      <c r="J4096" s="58"/>
      <c r="L4096" s="58"/>
      <c r="N4096" s="58"/>
      <c r="Q4096" s="58"/>
      <c r="R4096" s="58"/>
    </row>
    <row r="4097" spans="8:18" ht="12.75">
      <c r="H4097" s="58"/>
      <c r="J4097" s="58"/>
      <c r="L4097" s="58"/>
      <c r="N4097" s="58"/>
      <c r="Q4097" s="58"/>
      <c r="R4097" s="58"/>
    </row>
    <row r="4098" spans="8:18" ht="12.75">
      <c r="H4098" s="58"/>
      <c r="J4098" s="58"/>
      <c r="L4098" s="58"/>
      <c r="N4098" s="58"/>
      <c r="Q4098" s="58"/>
      <c r="R4098" s="58"/>
    </row>
    <row r="4099" spans="8:18" ht="12.75">
      <c r="H4099" s="58"/>
      <c r="J4099" s="58"/>
      <c r="L4099" s="58"/>
      <c r="N4099" s="58"/>
      <c r="Q4099" s="58"/>
      <c r="R4099" s="58"/>
    </row>
    <row r="4100" spans="8:18" ht="12.75">
      <c r="H4100" s="58"/>
      <c r="J4100" s="58"/>
      <c r="L4100" s="58"/>
      <c r="N4100" s="58"/>
      <c r="Q4100" s="58"/>
      <c r="R4100" s="58"/>
    </row>
    <row r="4101" spans="8:18" ht="12.75">
      <c r="H4101" s="58"/>
      <c r="J4101" s="58"/>
      <c r="L4101" s="58"/>
      <c r="N4101" s="58"/>
      <c r="Q4101" s="58"/>
      <c r="R4101" s="58"/>
    </row>
    <row r="4102" spans="8:18" ht="12.75">
      <c r="H4102" s="58"/>
      <c r="J4102" s="58"/>
      <c r="L4102" s="58"/>
      <c r="N4102" s="58"/>
      <c r="Q4102" s="58"/>
      <c r="R4102" s="58"/>
    </row>
    <row r="4103" spans="8:18" ht="12.75">
      <c r="H4103" s="58"/>
      <c r="J4103" s="58"/>
      <c r="L4103" s="58"/>
      <c r="N4103" s="58"/>
      <c r="Q4103" s="58"/>
      <c r="R4103" s="58"/>
    </row>
    <row r="4104" spans="8:18" ht="12.75">
      <c r="H4104" s="58"/>
      <c r="J4104" s="58"/>
      <c r="L4104" s="58"/>
      <c r="N4104" s="58"/>
      <c r="Q4104" s="58"/>
      <c r="R4104" s="58"/>
    </row>
    <row r="4105" spans="8:18" ht="12.75">
      <c r="H4105" s="58"/>
      <c r="J4105" s="58"/>
      <c r="L4105" s="58"/>
      <c r="N4105" s="58"/>
      <c r="Q4105" s="58"/>
      <c r="R4105" s="58"/>
    </row>
    <row r="4106" spans="8:18" ht="12.75">
      <c r="H4106" s="58"/>
      <c r="J4106" s="58"/>
      <c r="L4106" s="58"/>
      <c r="N4106" s="58"/>
      <c r="Q4106" s="58"/>
      <c r="R4106" s="58"/>
    </row>
    <row r="4107" spans="8:18" ht="12.75">
      <c r="H4107" s="58"/>
      <c r="J4107" s="58"/>
      <c r="L4107" s="58"/>
      <c r="N4107" s="58"/>
      <c r="Q4107" s="58"/>
      <c r="R4107" s="58"/>
    </row>
    <row r="4108" spans="8:18" ht="12.75">
      <c r="H4108" s="58"/>
      <c r="J4108" s="58"/>
      <c r="L4108" s="58"/>
      <c r="N4108" s="58"/>
      <c r="Q4108" s="58"/>
      <c r="R4108" s="58"/>
    </row>
    <row r="4109" spans="8:18" ht="12.75">
      <c r="H4109" s="58"/>
      <c r="J4109" s="58"/>
      <c r="L4109" s="58"/>
      <c r="N4109" s="58"/>
      <c r="Q4109" s="58"/>
      <c r="R4109" s="58"/>
    </row>
    <row r="4110" spans="8:18" ht="12.75">
      <c r="H4110" s="58"/>
      <c r="J4110" s="58"/>
      <c r="L4110" s="58"/>
      <c r="N4110" s="58"/>
      <c r="Q4110" s="58"/>
      <c r="R4110" s="58"/>
    </row>
    <row r="4111" spans="8:18" ht="12.75">
      <c r="H4111" s="58"/>
      <c r="J4111" s="58"/>
      <c r="L4111" s="58"/>
      <c r="N4111" s="58"/>
      <c r="Q4111" s="58"/>
      <c r="R4111" s="58"/>
    </row>
    <row r="4112" spans="8:18" ht="12.75">
      <c r="H4112" s="58"/>
      <c r="J4112" s="58"/>
      <c r="L4112" s="58"/>
      <c r="N4112" s="58"/>
      <c r="Q4112" s="58"/>
      <c r="R4112" s="58"/>
    </row>
    <row r="4113" spans="8:18" ht="12.75">
      <c r="H4113" s="58"/>
      <c r="J4113" s="58"/>
      <c r="L4113" s="58"/>
      <c r="N4113" s="58"/>
      <c r="Q4113" s="58"/>
      <c r="R4113" s="58"/>
    </row>
    <row r="4114" spans="8:18" ht="12.75">
      <c r="H4114" s="58"/>
      <c r="J4114" s="58"/>
      <c r="L4114" s="58"/>
      <c r="N4114" s="58"/>
      <c r="Q4114" s="58"/>
      <c r="R4114" s="58"/>
    </row>
    <row r="4115" spans="8:18" ht="12.75">
      <c r="H4115" s="58"/>
      <c r="J4115" s="58"/>
      <c r="L4115" s="58"/>
      <c r="N4115" s="58"/>
      <c r="Q4115" s="58"/>
      <c r="R4115" s="58"/>
    </row>
    <row r="4116" spans="8:18" ht="12.75">
      <c r="H4116" s="58"/>
      <c r="J4116" s="58"/>
      <c r="L4116" s="58"/>
      <c r="N4116" s="58"/>
      <c r="Q4116" s="58"/>
      <c r="R4116" s="58"/>
    </row>
    <row r="4117" spans="8:18" ht="12.75">
      <c r="H4117" s="58"/>
      <c r="J4117" s="58"/>
      <c r="L4117" s="58"/>
      <c r="N4117" s="58"/>
      <c r="Q4117" s="58"/>
      <c r="R4117" s="58"/>
    </row>
    <row r="4118" spans="8:18" ht="12.75">
      <c r="H4118" s="58"/>
      <c r="J4118" s="58"/>
      <c r="L4118" s="58"/>
      <c r="N4118" s="58"/>
      <c r="Q4118" s="58"/>
      <c r="R4118" s="58"/>
    </row>
    <row r="4119" spans="8:18" ht="12.75">
      <c r="H4119" s="58"/>
      <c r="J4119" s="58"/>
      <c r="L4119" s="58"/>
      <c r="N4119" s="58"/>
      <c r="Q4119" s="58"/>
      <c r="R4119" s="58"/>
    </row>
    <row r="4120" spans="8:18" ht="12.75">
      <c r="H4120" s="58"/>
      <c r="J4120" s="58"/>
      <c r="L4120" s="58"/>
      <c r="N4120" s="58"/>
      <c r="Q4120" s="58"/>
      <c r="R4120" s="58"/>
    </row>
    <row r="4121" spans="8:18" ht="12.75">
      <c r="H4121" s="58"/>
      <c r="J4121" s="58"/>
      <c r="L4121" s="58"/>
      <c r="N4121" s="58"/>
      <c r="Q4121" s="58"/>
      <c r="R4121" s="58"/>
    </row>
    <row r="4122" spans="8:18" ht="12.75">
      <c r="H4122" s="58"/>
      <c r="J4122" s="58"/>
      <c r="L4122" s="58"/>
      <c r="N4122" s="58"/>
      <c r="Q4122" s="58"/>
      <c r="R4122" s="58"/>
    </row>
    <row r="4123" spans="8:18" ht="12.75">
      <c r="H4123" s="58"/>
      <c r="J4123" s="58"/>
      <c r="L4123" s="58"/>
      <c r="N4123" s="58"/>
      <c r="Q4123" s="58"/>
      <c r="R4123" s="58"/>
    </row>
    <row r="4124" spans="8:18" ht="12.75">
      <c r="H4124" s="58"/>
      <c r="J4124" s="58"/>
      <c r="L4124" s="58"/>
      <c r="N4124" s="58"/>
      <c r="Q4124" s="58"/>
      <c r="R4124" s="58"/>
    </row>
    <row r="4125" spans="8:18" ht="12.75">
      <c r="H4125" s="58"/>
      <c r="J4125" s="58"/>
      <c r="L4125" s="58"/>
      <c r="N4125" s="58"/>
      <c r="Q4125" s="58"/>
      <c r="R4125" s="58"/>
    </row>
    <row r="4126" spans="8:18" ht="12.75">
      <c r="H4126" s="58"/>
      <c r="J4126" s="58"/>
      <c r="L4126" s="58"/>
      <c r="N4126" s="58"/>
      <c r="Q4126" s="58"/>
      <c r="R4126" s="58"/>
    </row>
    <row r="4127" spans="8:18" ht="12.75">
      <c r="H4127" s="58"/>
      <c r="J4127" s="58"/>
      <c r="L4127" s="58"/>
      <c r="N4127" s="58"/>
      <c r="Q4127" s="58"/>
      <c r="R4127" s="58"/>
    </row>
    <row r="4128" spans="8:18" ht="12.75">
      <c r="H4128" s="58"/>
      <c r="J4128" s="58"/>
      <c r="L4128" s="58"/>
      <c r="N4128" s="58"/>
      <c r="Q4128" s="58"/>
      <c r="R4128" s="58"/>
    </row>
    <row r="4129" spans="8:18" ht="12.75">
      <c r="H4129" s="58"/>
      <c r="J4129" s="58"/>
      <c r="L4129" s="58"/>
      <c r="N4129" s="58"/>
      <c r="Q4129" s="58"/>
      <c r="R4129" s="58"/>
    </row>
    <row r="4130" spans="8:18" ht="12.75">
      <c r="H4130" s="58"/>
      <c r="J4130" s="58"/>
      <c r="L4130" s="58"/>
      <c r="N4130" s="58"/>
      <c r="Q4130" s="58"/>
      <c r="R4130" s="58"/>
    </row>
    <row r="4131" spans="8:18" ht="12.75">
      <c r="H4131" s="58"/>
      <c r="J4131" s="58"/>
      <c r="L4131" s="58"/>
      <c r="N4131" s="58"/>
      <c r="Q4131" s="58"/>
      <c r="R4131" s="58"/>
    </row>
    <row r="4132" spans="8:18" ht="12.75">
      <c r="H4132" s="58"/>
      <c r="J4132" s="58"/>
      <c r="L4132" s="58"/>
      <c r="N4132" s="58"/>
      <c r="Q4132" s="58"/>
      <c r="R4132" s="58"/>
    </row>
    <row r="4133" spans="8:18" ht="12.75">
      <c r="H4133" s="58"/>
      <c r="J4133" s="58"/>
      <c r="L4133" s="58"/>
      <c r="N4133" s="58"/>
      <c r="Q4133" s="58"/>
      <c r="R4133" s="58"/>
    </row>
    <row r="4134" spans="8:18" ht="12.75">
      <c r="H4134" s="58"/>
      <c r="J4134" s="58"/>
      <c r="L4134" s="58"/>
      <c r="N4134" s="58"/>
      <c r="Q4134" s="58"/>
      <c r="R4134" s="58"/>
    </row>
    <row r="4135" spans="8:18" ht="12.75">
      <c r="H4135" s="58"/>
      <c r="J4135" s="58"/>
      <c r="L4135" s="58"/>
      <c r="N4135" s="58"/>
      <c r="Q4135" s="58"/>
      <c r="R4135" s="58"/>
    </row>
    <row r="4136" spans="8:18" ht="12.75">
      <c r="H4136" s="58"/>
      <c r="J4136" s="58"/>
      <c r="L4136" s="58"/>
      <c r="N4136" s="58"/>
      <c r="Q4136" s="58"/>
      <c r="R4136" s="58"/>
    </row>
    <row r="4137" spans="8:18" ht="12.75">
      <c r="H4137" s="58"/>
      <c r="J4137" s="58"/>
      <c r="L4137" s="58"/>
      <c r="N4137" s="58"/>
      <c r="Q4137" s="58"/>
      <c r="R4137" s="58"/>
    </row>
    <row r="4138" spans="8:18" ht="12.75">
      <c r="H4138" s="58"/>
      <c r="J4138" s="58"/>
      <c r="L4138" s="58"/>
      <c r="N4138" s="58"/>
      <c r="Q4138" s="58"/>
      <c r="R4138" s="58"/>
    </row>
    <row r="4139" spans="8:18" ht="12.75">
      <c r="H4139" s="58"/>
      <c r="J4139" s="58"/>
      <c r="L4139" s="58"/>
      <c r="N4139" s="58"/>
      <c r="Q4139" s="58"/>
      <c r="R4139" s="58"/>
    </row>
    <row r="4140" spans="8:18" ht="12.75">
      <c r="H4140" s="58"/>
      <c r="J4140" s="58"/>
      <c r="L4140" s="58"/>
      <c r="N4140" s="58"/>
      <c r="Q4140" s="58"/>
      <c r="R4140" s="58"/>
    </row>
    <row r="4141" spans="8:18" ht="12.75">
      <c r="H4141" s="58"/>
      <c r="J4141" s="58"/>
      <c r="L4141" s="58"/>
      <c r="N4141" s="58"/>
      <c r="Q4141" s="58"/>
      <c r="R4141" s="58"/>
    </row>
    <row r="4142" spans="8:18" ht="12.75">
      <c r="H4142" s="58"/>
      <c r="J4142" s="58"/>
      <c r="L4142" s="58"/>
      <c r="N4142" s="58"/>
      <c r="Q4142" s="58"/>
      <c r="R4142" s="58"/>
    </row>
    <row r="4143" spans="8:18" ht="12.75">
      <c r="H4143" s="58"/>
      <c r="J4143" s="58"/>
      <c r="L4143" s="58"/>
      <c r="N4143" s="58"/>
      <c r="Q4143" s="58"/>
      <c r="R4143" s="58"/>
    </row>
    <row r="4144" spans="8:18" ht="12.75">
      <c r="H4144" s="58"/>
      <c r="J4144" s="58"/>
      <c r="L4144" s="58"/>
      <c r="N4144" s="58"/>
      <c r="Q4144" s="58"/>
      <c r="R4144" s="58"/>
    </row>
    <row r="4145" spans="8:18" ht="12.75">
      <c r="H4145" s="58"/>
      <c r="J4145" s="58"/>
      <c r="L4145" s="58"/>
      <c r="N4145" s="58"/>
      <c r="Q4145" s="58"/>
      <c r="R4145" s="58"/>
    </row>
    <row r="4146" spans="8:18" ht="12.75">
      <c r="H4146" s="58"/>
      <c r="J4146" s="58"/>
      <c r="L4146" s="58"/>
      <c r="N4146" s="58"/>
      <c r="Q4146" s="58"/>
      <c r="R4146" s="58"/>
    </row>
    <row r="4147" spans="8:18" ht="12.75">
      <c r="H4147" s="58"/>
      <c r="J4147" s="58"/>
      <c r="L4147" s="58"/>
      <c r="N4147" s="58"/>
      <c r="Q4147" s="58"/>
      <c r="R4147" s="58"/>
    </row>
    <row r="4148" spans="8:18" ht="12.75">
      <c r="H4148" s="58"/>
      <c r="J4148" s="58"/>
      <c r="L4148" s="58"/>
      <c r="N4148" s="58"/>
      <c r="Q4148" s="58"/>
      <c r="R4148" s="58"/>
    </row>
    <row r="4149" spans="8:18" ht="12.75">
      <c r="H4149" s="58"/>
      <c r="J4149" s="58"/>
      <c r="L4149" s="58"/>
      <c r="N4149" s="58"/>
      <c r="Q4149" s="58"/>
      <c r="R4149" s="58"/>
    </row>
    <row r="4150" spans="8:18" ht="12.75">
      <c r="H4150" s="58"/>
      <c r="J4150" s="58"/>
      <c r="L4150" s="58"/>
      <c r="N4150" s="58"/>
      <c r="Q4150" s="58"/>
      <c r="R4150" s="58"/>
    </row>
    <row r="4151" spans="8:18" ht="12.75">
      <c r="H4151" s="58"/>
      <c r="J4151" s="58"/>
      <c r="L4151" s="58"/>
      <c r="N4151" s="58"/>
      <c r="Q4151" s="58"/>
      <c r="R4151" s="58"/>
    </row>
    <row r="4152" spans="8:18" ht="12.75">
      <c r="H4152" s="58"/>
      <c r="J4152" s="58"/>
      <c r="L4152" s="58"/>
      <c r="N4152" s="58"/>
      <c r="Q4152" s="58"/>
      <c r="R4152" s="58"/>
    </row>
    <row r="4153" spans="8:18" ht="12.75">
      <c r="H4153" s="58"/>
      <c r="J4153" s="58"/>
      <c r="L4153" s="58"/>
      <c r="N4153" s="58"/>
      <c r="Q4153" s="58"/>
      <c r="R4153" s="58"/>
    </row>
    <row r="4154" spans="8:18" ht="12.75">
      <c r="H4154" s="58"/>
      <c r="J4154" s="58"/>
      <c r="L4154" s="58"/>
      <c r="N4154" s="58"/>
      <c r="Q4154" s="58"/>
      <c r="R4154" s="58"/>
    </row>
    <row r="4155" spans="8:18" ht="12.75">
      <c r="H4155" s="58"/>
      <c r="J4155" s="58"/>
      <c r="L4155" s="58"/>
      <c r="N4155" s="58"/>
      <c r="Q4155" s="58"/>
      <c r="R4155" s="58"/>
    </row>
    <row r="4156" spans="8:18" ht="12.75">
      <c r="H4156" s="58"/>
      <c r="J4156" s="58"/>
      <c r="L4156" s="58"/>
      <c r="N4156" s="58"/>
      <c r="Q4156" s="58"/>
      <c r="R4156" s="58"/>
    </row>
    <row r="4157" spans="8:18" ht="12.75">
      <c r="H4157" s="58"/>
      <c r="J4157" s="58"/>
      <c r="L4157" s="58"/>
      <c r="N4157" s="58"/>
      <c r="Q4157" s="58"/>
      <c r="R4157" s="58"/>
    </row>
    <row r="4158" spans="8:18" ht="12.75">
      <c r="H4158" s="58"/>
      <c r="J4158" s="58"/>
      <c r="L4158" s="58"/>
      <c r="N4158" s="58"/>
      <c r="Q4158" s="58"/>
      <c r="R4158" s="58"/>
    </row>
    <row r="4159" spans="8:18" ht="12.75">
      <c r="H4159" s="58"/>
      <c r="J4159" s="58"/>
      <c r="L4159" s="58"/>
      <c r="N4159" s="58"/>
      <c r="Q4159" s="58"/>
      <c r="R4159" s="58"/>
    </row>
    <row r="4160" spans="8:18" ht="12.75">
      <c r="H4160" s="58"/>
      <c r="J4160" s="58"/>
      <c r="L4160" s="58"/>
      <c r="N4160" s="58"/>
      <c r="Q4160" s="58"/>
      <c r="R4160" s="58"/>
    </row>
    <row r="4161" spans="8:18" ht="12.75">
      <c r="H4161" s="58"/>
      <c r="J4161" s="58"/>
      <c r="L4161" s="58"/>
      <c r="N4161" s="58"/>
      <c r="Q4161" s="58"/>
      <c r="R4161" s="58"/>
    </row>
    <row r="4162" spans="8:18" ht="12.75">
      <c r="H4162" s="58"/>
      <c r="J4162" s="58"/>
      <c r="L4162" s="58"/>
      <c r="N4162" s="58"/>
      <c r="Q4162" s="58"/>
      <c r="R4162" s="58"/>
    </row>
    <row r="4163" spans="8:18" ht="12.75">
      <c r="H4163" s="58"/>
      <c r="J4163" s="58"/>
      <c r="L4163" s="58"/>
      <c r="N4163" s="58"/>
      <c r="Q4163" s="58"/>
      <c r="R4163" s="58"/>
    </row>
    <row r="4164" spans="8:18" ht="12.75">
      <c r="H4164" s="58"/>
      <c r="J4164" s="58"/>
      <c r="L4164" s="58"/>
      <c r="N4164" s="58"/>
      <c r="Q4164" s="58"/>
      <c r="R4164" s="58"/>
    </row>
    <row r="4165" spans="8:18" ht="12.75">
      <c r="H4165" s="58"/>
      <c r="J4165" s="58"/>
      <c r="L4165" s="58"/>
      <c r="N4165" s="58"/>
      <c r="Q4165" s="58"/>
      <c r="R4165" s="58"/>
    </row>
    <row r="4166" spans="8:18" ht="12.75">
      <c r="H4166" s="58"/>
      <c r="J4166" s="58"/>
      <c r="L4166" s="58"/>
      <c r="N4166" s="58"/>
      <c r="Q4166" s="58"/>
      <c r="R4166" s="58"/>
    </row>
    <row r="4167" spans="8:18" ht="12.75">
      <c r="H4167" s="58"/>
      <c r="J4167" s="58"/>
      <c r="L4167" s="58"/>
      <c r="N4167" s="58"/>
      <c r="Q4167" s="58"/>
      <c r="R4167" s="58"/>
    </row>
    <row r="4168" spans="8:18" ht="12.75">
      <c r="H4168" s="58"/>
      <c r="J4168" s="58"/>
      <c r="L4168" s="58"/>
      <c r="N4168" s="58"/>
      <c r="Q4168" s="58"/>
      <c r="R4168" s="58"/>
    </row>
    <row r="4169" spans="8:18" ht="12.75">
      <c r="H4169" s="58"/>
      <c r="J4169" s="58"/>
      <c r="L4169" s="58"/>
      <c r="N4169" s="58"/>
      <c r="Q4169" s="58"/>
      <c r="R4169" s="58"/>
    </row>
    <row r="4170" spans="8:18" ht="12.75">
      <c r="H4170" s="58"/>
      <c r="J4170" s="58"/>
      <c r="L4170" s="58"/>
      <c r="N4170" s="58"/>
      <c r="Q4170" s="58"/>
      <c r="R4170" s="58"/>
    </row>
    <row r="4171" spans="8:18" ht="12.75">
      <c r="H4171" s="58"/>
      <c r="J4171" s="58"/>
      <c r="L4171" s="58"/>
      <c r="N4171" s="58"/>
      <c r="Q4171" s="58"/>
      <c r="R4171" s="58"/>
    </row>
    <row r="4172" spans="8:18" ht="12.75">
      <c r="H4172" s="58"/>
      <c r="J4172" s="58"/>
      <c r="L4172" s="58"/>
      <c r="N4172" s="58"/>
      <c r="Q4172" s="58"/>
      <c r="R4172" s="58"/>
    </row>
    <row r="4173" spans="8:18" ht="12.75">
      <c r="H4173" s="58"/>
      <c r="J4173" s="58"/>
      <c r="L4173" s="58"/>
      <c r="N4173" s="58"/>
      <c r="Q4173" s="58"/>
      <c r="R4173" s="58"/>
    </row>
    <row r="4174" spans="8:18" ht="12.75">
      <c r="H4174" s="58"/>
      <c r="J4174" s="58"/>
      <c r="L4174" s="58"/>
      <c r="N4174" s="58"/>
      <c r="Q4174" s="58"/>
      <c r="R4174" s="58"/>
    </row>
    <row r="4175" spans="8:18" ht="12.75">
      <c r="H4175" s="58"/>
      <c r="J4175" s="58"/>
      <c r="L4175" s="58"/>
      <c r="N4175" s="58"/>
      <c r="Q4175" s="58"/>
      <c r="R4175" s="58"/>
    </row>
    <row r="4176" spans="8:18" ht="12.75">
      <c r="H4176" s="58"/>
      <c r="J4176" s="58"/>
      <c r="L4176" s="58"/>
      <c r="N4176" s="58"/>
      <c r="Q4176" s="58"/>
      <c r="R4176" s="58"/>
    </row>
    <row r="4177" spans="8:18" ht="12.75">
      <c r="H4177" s="58"/>
      <c r="J4177" s="58"/>
      <c r="L4177" s="58"/>
      <c r="N4177" s="58"/>
      <c r="Q4177" s="58"/>
      <c r="R4177" s="58"/>
    </row>
    <row r="4178" spans="8:18" ht="12.75">
      <c r="H4178" s="58"/>
      <c r="J4178" s="58"/>
      <c r="L4178" s="58"/>
      <c r="N4178" s="58"/>
      <c r="Q4178" s="58"/>
      <c r="R4178" s="58"/>
    </row>
    <row r="4179" spans="8:18" ht="12.75">
      <c r="H4179" s="58"/>
      <c r="J4179" s="58"/>
      <c r="L4179" s="58"/>
      <c r="N4179" s="58"/>
      <c r="Q4179" s="58"/>
      <c r="R4179" s="58"/>
    </row>
    <row r="4180" spans="8:18" ht="12.75">
      <c r="H4180" s="58"/>
      <c r="J4180" s="58"/>
      <c r="L4180" s="58"/>
      <c r="N4180" s="58"/>
      <c r="Q4180" s="58"/>
      <c r="R4180" s="58"/>
    </row>
    <row r="4181" spans="8:18" ht="12.75">
      <c r="H4181" s="58"/>
      <c r="J4181" s="58"/>
      <c r="L4181" s="58"/>
      <c r="N4181" s="58"/>
      <c r="Q4181" s="58"/>
      <c r="R4181" s="58"/>
    </row>
    <row r="4182" spans="8:18" ht="12.75">
      <c r="H4182" s="58"/>
      <c r="J4182" s="58"/>
      <c r="L4182" s="58"/>
      <c r="N4182" s="58"/>
      <c r="Q4182" s="58"/>
      <c r="R4182" s="58"/>
    </row>
    <row r="4183" spans="8:18" ht="12.75">
      <c r="H4183" s="58"/>
      <c r="J4183" s="58"/>
      <c r="L4183" s="58"/>
      <c r="N4183" s="58"/>
      <c r="Q4183" s="58"/>
      <c r="R4183" s="58"/>
    </row>
    <row r="4184" spans="8:18" ht="12.75">
      <c r="H4184" s="58"/>
      <c r="J4184" s="58"/>
      <c r="L4184" s="58"/>
      <c r="N4184" s="58"/>
      <c r="Q4184" s="58"/>
      <c r="R4184" s="58"/>
    </row>
    <row r="4185" spans="8:18" ht="12.75">
      <c r="H4185" s="58"/>
      <c r="J4185" s="58"/>
      <c r="L4185" s="58"/>
      <c r="N4185" s="58"/>
      <c r="Q4185" s="58"/>
      <c r="R4185" s="58"/>
    </row>
    <row r="4186" spans="8:18" ht="12.75">
      <c r="H4186" s="58"/>
      <c r="J4186" s="58"/>
      <c r="L4186" s="58"/>
      <c r="N4186" s="58"/>
      <c r="Q4186" s="58"/>
      <c r="R4186" s="58"/>
    </row>
    <row r="4187" spans="8:18" ht="12.75">
      <c r="H4187" s="58"/>
      <c r="J4187" s="58"/>
      <c r="L4187" s="58"/>
      <c r="N4187" s="58"/>
      <c r="Q4187" s="58"/>
      <c r="R4187" s="58"/>
    </row>
    <row r="4188" spans="8:18" ht="12.75">
      <c r="H4188" s="58"/>
      <c r="J4188" s="58"/>
      <c r="L4188" s="58"/>
      <c r="N4188" s="58"/>
      <c r="Q4188" s="58"/>
      <c r="R4188" s="58"/>
    </row>
    <row r="4189" spans="8:18" ht="12.75">
      <c r="H4189" s="58"/>
      <c r="J4189" s="58"/>
      <c r="L4189" s="58"/>
      <c r="N4189" s="58"/>
      <c r="Q4189" s="58"/>
      <c r="R4189" s="58"/>
    </row>
    <row r="4190" spans="8:18" ht="12.75">
      <c r="H4190" s="58"/>
      <c r="J4190" s="58"/>
      <c r="L4190" s="58"/>
      <c r="N4190" s="58"/>
      <c r="Q4190" s="58"/>
      <c r="R4190" s="58"/>
    </row>
    <row r="4191" spans="8:18" ht="12.75">
      <c r="H4191" s="58"/>
      <c r="J4191" s="58"/>
      <c r="L4191" s="58"/>
      <c r="N4191" s="58"/>
      <c r="Q4191" s="58"/>
      <c r="R4191" s="58"/>
    </row>
    <row r="4192" spans="8:18" ht="12.75">
      <c r="H4192" s="58"/>
      <c r="J4192" s="58"/>
      <c r="L4192" s="58"/>
      <c r="N4192" s="58"/>
      <c r="Q4192" s="58"/>
      <c r="R4192" s="58"/>
    </row>
    <row r="4193" spans="8:18" ht="12.75">
      <c r="H4193" s="58"/>
      <c r="J4193" s="58"/>
      <c r="L4193" s="58"/>
      <c r="N4193" s="58"/>
      <c r="Q4193" s="58"/>
      <c r="R4193" s="58"/>
    </row>
    <row r="4194" spans="8:18" ht="12.75">
      <c r="H4194" s="58"/>
      <c r="J4194" s="58"/>
      <c r="L4194" s="58"/>
      <c r="N4194" s="58"/>
      <c r="Q4194" s="58"/>
      <c r="R4194" s="58"/>
    </row>
    <row r="4195" spans="8:18" ht="12.75">
      <c r="H4195" s="58"/>
      <c r="J4195" s="58"/>
      <c r="L4195" s="58"/>
      <c r="N4195" s="58"/>
      <c r="Q4195" s="58"/>
      <c r="R4195" s="58"/>
    </row>
    <row r="4196" spans="8:18" ht="12.75">
      <c r="H4196" s="58"/>
      <c r="J4196" s="58"/>
      <c r="L4196" s="58"/>
      <c r="N4196" s="58"/>
      <c r="Q4196" s="58"/>
      <c r="R4196" s="58"/>
    </row>
    <row r="4197" spans="8:18" ht="12.75">
      <c r="H4197" s="58"/>
      <c r="J4197" s="58"/>
      <c r="L4197" s="58"/>
      <c r="N4197" s="58"/>
      <c r="Q4197" s="58"/>
      <c r="R4197" s="58"/>
    </row>
    <row r="4198" spans="8:18" ht="12.75">
      <c r="H4198" s="58"/>
      <c r="J4198" s="58"/>
      <c r="L4198" s="58"/>
      <c r="N4198" s="58"/>
      <c r="Q4198" s="58"/>
      <c r="R4198" s="58"/>
    </row>
    <row r="4199" spans="8:18" ht="12.75">
      <c r="H4199" s="58"/>
      <c r="J4199" s="58"/>
      <c r="L4199" s="58"/>
      <c r="N4199" s="58"/>
      <c r="Q4199" s="58"/>
      <c r="R4199" s="58"/>
    </row>
    <row r="4200" spans="8:18" ht="12.75">
      <c r="H4200" s="58"/>
      <c r="J4200" s="58"/>
      <c r="L4200" s="58"/>
      <c r="N4200" s="58"/>
      <c r="Q4200" s="58"/>
      <c r="R4200" s="58"/>
    </row>
    <row r="4201" spans="8:18" ht="12.75">
      <c r="H4201" s="58"/>
      <c r="J4201" s="58"/>
      <c r="L4201" s="58"/>
      <c r="N4201" s="58"/>
      <c r="Q4201" s="58"/>
      <c r="R4201" s="58"/>
    </row>
    <row r="4202" spans="8:18" ht="12.75">
      <c r="H4202" s="58"/>
      <c r="J4202" s="58"/>
      <c r="L4202" s="58"/>
      <c r="N4202" s="58"/>
      <c r="Q4202" s="58"/>
      <c r="R4202" s="58"/>
    </row>
    <row r="4203" spans="8:18" ht="12.75">
      <c r="H4203" s="58"/>
      <c r="J4203" s="58"/>
      <c r="L4203" s="58"/>
      <c r="N4203" s="58"/>
      <c r="Q4203" s="58"/>
      <c r="R4203" s="58"/>
    </row>
    <row r="4204" spans="8:18" ht="12.75">
      <c r="H4204" s="58"/>
      <c r="J4204" s="58"/>
      <c r="L4204" s="58"/>
      <c r="N4204" s="58"/>
      <c r="Q4204" s="58"/>
      <c r="R4204" s="58"/>
    </row>
    <row r="4205" spans="8:18" ht="12.75">
      <c r="H4205" s="58"/>
      <c r="J4205" s="58"/>
      <c r="L4205" s="58"/>
      <c r="N4205" s="58"/>
      <c r="Q4205" s="58"/>
      <c r="R4205" s="58"/>
    </row>
    <row r="4206" spans="8:18" ht="12.75">
      <c r="H4206" s="58"/>
      <c r="J4206" s="58"/>
      <c r="L4206" s="58"/>
      <c r="N4206" s="58"/>
      <c r="Q4206" s="58"/>
      <c r="R4206" s="58"/>
    </row>
    <row r="4207" spans="8:18" ht="12.75">
      <c r="H4207" s="58"/>
      <c r="J4207" s="58"/>
      <c r="L4207" s="58"/>
      <c r="N4207" s="58"/>
      <c r="Q4207" s="58"/>
      <c r="R4207" s="58"/>
    </row>
    <row r="4208" spans="8:18" ht="12.75">
      <c r="H4208" s="58"/>
      <c r="J4208" s="58"/>
      <c r="L4208" s="58"/>
      <c r="N4208" s="58"/>
      <c r="Q4208" s="58"/>
      <c r="R4208" s="58"/>
    </row>
    <row r="4209" spans="8:18" ht="12.75">
      <c r="H4209" s="58"/>
      <c r="J4209" s="58"/>
      <c r="L4209" s="58"/>
      <c r="N4209" s="58"/>
      <c r="Q4209" s="58"/>
      <c r="R4209" s="58"/>
    </row>
    <row r="4210" spans="8:18" ht="12.75">
      <c r="H4210" s="58"/>
      <c r="J4210" s="58"/>
      <c r="L4210" s="58"/>
      <c r="N4210" s="58"/>
      <c r="Q4210" s="58"/>
      <c r="R4210" s="58"/>
    </row>
    <row r="4211" spans="8:18" ht="12.75">
      <c r="H4211" s="58"/>
      <c r="J4211" s="58"/>
      <c r="L4211" s="58"/>
      <c r="N4211" s="58"/>
      <c r="Q4211" s="58"/>
      <c r="R4211" s="58"/>
    </row>
    <row r="4212" spans="8:18" ht="12.75">
      <c r="H4212" s="58"/>
      <c r="J4212" s="58"/>
      <c r="L4212" s="58"/>
      <c r="N4212" s="58"/>
      <c r="Q4212" s="58"/>
      <c r="R4212" s="58"/>
    </row>
    <row r="4213" spans="8:18" ht="12.75">
      <c r="H4213" s="58"/>
      <c r="J4213" s="58"/>
      <c r="L4213" s="58"/>
      <c r="N4213" s="58"/>
      <c r="Q4213" s="58"/>
      <c r="R4213" s="58"/>
    </row>
    <row r="4214" spans="8:18" ht="12.75">
      <c r="H4214" s="58"/>
      <c r="J4214" s="58"/>
      <c r="L4214" s="58"/>
      <c r="N4214" s="58"/>
      <c r="Q4214" s="58"/>
      <c r="R4214" s="58"/>
    </row>
    <row r="4215" spans="8:18" ht="12.75">
      <c r="H4215" s="58"/>
      <c r="J4215" s="58"/>
      <c r="L4215" s="58"/>
      <c r="N4215" s="58"/>
      <c r="Q4215" s="58"/>
      <c r="R4215" s="58"/>
    </row>
    <row r="4216" spans="8:18" ht="12.75">
      <c r="H4216" s="58"/>
      <c r="J4216" s="58"/>
      <c r="L4216" s="58"/>
      <c r="N4216" s="58"/>
      <c r="Q4216" s="58"/>
      <c r="R4216" s="58"/>
    </row>
    <row r="4217" spans="8:18" ht="12.75">
      <c r="H4217" s="58"/>
      <c r="J4217" s="58"/>
      <c r="L4217" s="58"/>
      <c r="N4217" s="58"/>
      <c r="Q4217" s="58"/>
      <c r="R4217" s="58"/>
    </row>
    <row r="4218" spans="8:18" ht="12.75">
      <c r="H4218" s="58"/>
      <c r="J4218" s="58"/>
      <c r="L4218" s="58"/>
      <c r="N4218" s="58"/>
      <c r="Q4218" s="58"/>
      <c r="R4218" s="58"/>
    </row>
    <row r="4219" spans="8:18" ht="12.75">
      <c r="H4219" s="58"/>
      <c r="J4219" s="58"/>
      <c r="L4219" s="58"/>
      <c r="N4219" s="58"/>
      <c r="Q4219" s="58"/>
      <c r="R4219" s="58"/>
    </row>
    <row r="4220" spans="8:18" ht="12.75">
      <c r="H4220" s="58"/>
      <c r="J4220" s="58"/>
      <c r="L4220" s="58"/>
      <c r="N4220" s="58"/>
      <c r="Q4220" s="58"/>
      <c r="R4220" s="58"/>
    </row>
    <row r="4221" spans="8:18" ht="12.75">
      <c r="H4221" s="58"/>
      <c r="J4221" s="58"/>
      <c r="L4221" s="58"/>
      <c r="N4221" s="58"/>
      <c r="Q4221" s="58"/>
      <c r="R4221" s="58"/>
    </row>
    <row r="4222" spans="8:18" ht="12.75">
      <c r="H4222" s="58"/>
      <c r="J4222" s="58"/>
      <c r="L4222" s="58"/>
      <c r="N4222" s="58"/>
      <c r="Q4222" s="58"/>
      <c r="R4222" s="58"/>
    </row>
    <row r="4223" spans="8:18" ht="12.75">
      <c r="H4223" s="58"/>
      <c r="J4223" s="58"/>
      <c r="L4223" s="58"/>
      <c r="N4223" s="58"/>
      <c r="Q4223" s="58"/>
      <c r="R4223" s="58"/>
    </row>
    <row r="4224" spans="8:18" ht="12.75">
      <c r="H4224" s="58"/>
      <c r="J4224" s="58"/>
      <c r="L4224" s="58"/>
      <c r="N4224" s="58"/>
      <c r="Q4224" s="58"/>
      <c r="R4224" s="58"/>
    </row>
    <row r="4225" spans="8:18" ht="12.75">
      <c r="H4225" s="58"/>
      <c r="J4225" s="58"/>
      <c r="L4225" s="58"/>
      <c r="N4225" s="58"/>
      <c r="Q4225" s="58"/>
      <c r="R4225" s="58"/>
    </row>
    <row r="4226" spans="8:18" ht="12.75">
      <c r="H4226" s="58"/>
      <c r="J4226" s="58"/>
      <c r="L4226" s="58"/>
      <c r="N4226" s="58"/>
      <c r="Q4226" s="58"/>
      <c r="R4226" s="58"/>
    </row>
    <row r="4227" spans="8:18" ht="12.75">
      <c r="H4227" s="58"/>
      <c r="J4227" s="58"/>
      <c r="L4227" s="58"/>
      <c r="N4227" s="58"/>
      <c r="Q4227" s="58"/>
      <c r="R4227" s="58"/>
    </row>
    <row r="4228" spans="8:18" ht="12.75">
      <c r="H4228" s="58"/>
      <c r="J4228" s="58"/>
      <c r="L4228" s="58"/>
      <c r="N4228" s="58"/>
      <c r="Q4228" s="58"/>
      <c r="R4228" s="58"/>
    </row>
    <row r="4229" spans="8:18" ht="12.75">
      <c r="H4229" s="58"/>
      <c r="J4229" s="58"/>
      <c r="L4229" s="58"/>
      <c r="N4229" s="58"/>
      <c r="Q4229" s="58"/>
      <c r="R4229" s="58"/>
    </row>
    <row r="4230" spans="8:18" ht="12.75">
      <c r="H4230" s="58"/>
      <c r="J4230" s="58"/>
      <c r="L4230" s="58"/>
      <c r="N4230" s="58"/>
      <c r="Q4230" s="58"/>
      <c r="R4230" s="58"/>
    </row>
    <row r="4231" spans="8:18" ht="12.75">
      <c r="H4231" s="58"/>
      <c r="J4231" s="58"/>
      <c r="L4231" s="58"/>
      <c r="N4231" s="58"/>
      <c r="Q4231" s="58"/>
      <c r="R4231" s="58"/>
    </row>
    <row r="4232" spans="8:18" ht="12.75">
      <c r="H4232" s="58"/>
      <c r="J4232" s="58"/>
      <c r="L4232" s="58"/>
      <c r="N4232" s="58"/>
      <c r="Q4232" s="58"/>
      <c r="R4232" s="58"/>
    </row>
    <row r="4233" spans="8:18" ht="12.75">
      <c r="H4233" s="58"/>
      <c r="J4233" s="58"/>
      <c r="L4233" s="58"/>
      <c r="N4233" s="58"/>
      <c r="Q4233" s="58"/>
      <c r="R4233" s="58"/>
    </row>
    <row r="4234" spans="8:18" ht="12.75">
      <c r="H4234" s="58"/>
      <c r="J4234" s="58"/>
      <c r="L4234" s="58"/>
      <c r="N4234" s="58"/>
      <c r="Q4234" s="58"/>
      <c r="R4234" s="58"/>
    </row>
    <row r="4235" spans="8:18" ht="12.75">
      <c r="H4235" s="58"/>
      <c r="J4235" s="58"/>
      <c r="L4235" s="58"/>
      <c r="N4235" s="58"/>
      <c r="Q4235" s="58"/>
      <c r="R4235" s="58"/>
    </row>
    <row r="4236" spans="8:18" ht="12.75">
      <c r="H4236" s="58"/>
      <c r="J4236" s="58"/>
      <c r="L4236" s="58"/>
      <c r="N4236" s="58"/>
      <c r="Q4236" s="58"/>
      <c r="R4236" s="58"/>
    </row>
    <row r="4237" spans="8:18" ht="12.75">
      <c r="H4237" s="58"/>
      <c r="J4237" s="58"/>
      <c r="L4237" s="58"/>
      <c r="N4237" s="58"/>
      <c r="Q4237" s="58"/>
      <c r="R4237" s="58"/>
    </row>
    <row r="4238" spans="8:18" ht="12.75">
      <c r="H4238" s="58"/>
      <c r="J4238" s="58"/>
      <c r="L4238" s="58"/>
      <c r="N4238" s="58"/>
      <c r="Q4238" s="58"/>
      <c r="R4238" s="58"/>
    </row>
    <row r="4239" spans="8:18" ht="12.75">
      <c r="H4239" s="58"/>
      <c r="J4239" s="58"/>
      <c r="L4239" s="58"/>
      <c r="N4239" s="58"/>
      <c r="Q4239" s="58"/>
      <c r="R4239" s="58"/>
    </row>
    <row r="4240" spans="8:18" ht="12.75">
      <c r="H4240" s="58"/>
      <c r="J4240" s="58"/>
      <c r="L4240" s="58"/>
      <c r="N4240" s="58"/>
      <c r="Q4240" s="58"/>
      <c r="R4240" s="58"/>
    </row>
    <row r="4241" spans="8:18" ht="12.75">
      <c r="H4241" s="58"/>
      <c r="J4241" s="58"/>
      <c r="L4241" s="58"/>
      <c r="N4241" s="58"/>
      <c r="Q4241" s="58"/>
      <c r="R4241" s="58"/>
    </row>
    <row r="4242" spans="8:18" ht="12.75">
      <c r="H4242" s="58"/>
      <c r="J4242" s="58"/>
      <c r="L4242" s="58"/>
      <c r="N4242" s="58"/>
      <c r="Q4242" s="58"/>
      <c r="R4242" s="58"/>
    </row>
    <row r="4243" spans="8:18" ht="12.75">
      <c r="H4243" s="58"/>
      <c r="J4243" s="58"/>
      <c r="L4243" s="58"/>
      <c r="N4243" s="58"/>
      <c r="Q4243" s="58"/>
      <c r="R4243" s="58"/>
    </row>
    <row r="4244" spans="8:18" ht="12.75">
      <c r="H4244" s="58"/>
      <c r="J4244" s="58"/>
      <c r="L4244" s="58"/>
      <c r="N4244" s="58"/>
      <c r="Q4244" s="58"/>
      <c r="R4244" s="58"/>
    </row>
    <row r="4245" spans="8:18" ht="12.75">
      <c r="H4245" s="58"/>
      <c r="J4245" s="58"/>
      <c r="L4245" s="58"/>
      <c r="N4245" s="58"/>
      <c r="Q4245" s="58"/>
      <c r="R4245" s="58"/>
    </row>
    <row r="4246" spans="8:18" ht="12.75">
      <c r="H4246" s="58"/>
      <c r="J4246" s="58"/>
      <c r="L4246" s="58"/>
      <c r="N4246" s="58"/>
      <c r="Q4246" s="58"/>
      <c r="R4246" s="58"/>
    </row>
    <row r="4247" spans="8:18" ht="12.75">
      <c r="H4247" s="58"/>
      <c r="J4247" s="58"/>
      <c r="L4247" s="58"/>
      <c r="N4247" s="58"/>
      <c r="Q4247" s="58"/>
      <c r="R4247" s="58"/>
    </row>
    <row r="4248" spans="8:18" ht="12.75">
      <c r="H4248" s="58"/>
      <c r="J4248" s="58"/>
      <c r="L4248" s="58"/>
      <c r="N4248" s="58"/>
      <c r="Q4248" s="58"/>
      <c r="R4248" s="58"/>
    </row>
    <row r="4249" spans="8:18" ht="12.75">
      <c r="H4249" s="58"/>
      <c r="J4249" s="58"/>
      <c r="L4249" s="58"/>
      <c r="N4249" s="58"/>
      <c r="Q4249" s="58"/>
      <c r="R4249" s="58"/>
    </row>
    <row r="4250" spans="8:18" ht="12.75">
      <c r="H4250" s="58"/>
      <c r="J4250" s="58"/>
      <c r="L4250" s="58"/>
      <c r="N4250" s="58"/>
      <c r="Q4250" s="58"/>
      <c r="R4250" s="58"/>
    </row>
    <row r="4251" spans="8:18" ht="12.75">
      <c r="H4251" s="58"/>
      <c r="J4251" s="58"/>
      <c r="L4251" s="58"/>
      <c r="N4251" s="58"/>
      <c r="Q4251" s="58"/>
      <c r="R4251" s="58"/>
    </row>
    <row r="4252" spans="8:18" ht="12.75">
      <c r="H4252" s="58"/>
      <c r="J4252" s="58"/>
      <c r="L4252" s="58"/>
      <c r="N4252" s="58"/>
      <c r="Q4252" s="58"/>
      <c r="R4252" s="58"/>
    </row>
    <row r="4253" spans="8:18" ht="12.75">
      <c r="H4253" s="58"/>
      <c r="J4253" s="58"/>
      <c r="L4253" s="58"/>
      <c r="N4253" s="58"/>
      <c r="Q4253" s="58"/>
      <c r="R4253" s="58"/>
    </row>
    <row r="4254" spans="8:18" ht="12.75">
      <c r="H4254" s="58"/>
      <c r="J4254" s="58"/>
      <c r="L4254" s="58"/>
      <c r="N4254" s="58"/>
      <c r="Q4254" s="58"/>
      <c r="R4254" s="58"/>
    </row>
    <row r="4255" spans="8:18" ht="12.75">
      <c r="H4255" s="58"/>
      <c r="J4255" s="58"/>
      <c r="L4255" s="58"/>
      <c r="N4255" s="58"/>
      <c r="Q4255" s="58"/>
      <c r="R4255" s="58"/>
    </row>
    <row r="4256" spans="8:18" ht="12.75">
      <c r="H4256" s="58"/>
      <c r="J4256" s="58"/>
      <c r="L4256" s="58"/>
      <c r="N4256" s="58"/>
      <c r="Q4256" s="58"/>
      <c r="R4256" s="58"/>
    </row>
    <row r="4257" spans="8:18" ht="12.75">
      <c r="H4257" s="58"/>
      <c r="J4257" s="58"/>
      <c r="L4257" s="58"/>
      <c r="N4257" s="58"/>
      <c r="Q4257" s="58"/>
      <c r="R4257" s="58"/>
    </row>
    <row r="4258" spans="8:18" ht="12.75">
      <c r="H4258" s="58"/>
      <c r="J4258" s="58"/>
      <c r="L4258" s="58"/>
      <c r="N4258" s="58"/>
      <c r="Q4258" s="58"/>
      <c r="R4258" s="58"/>
    </row>
    <row r="4259" spans="8:18" ht="12.75">
      <c r="H4259" s="58"/>
      <c r="J4259" s="58"/>
      <c r="L4259" s="58"/>
      <c r="N4259" s="58"/>
      <c r="Q4259" s="58"/>
      <c r="R4259" s="58"/>
    </row>
    <row r="4260" spans="8:18" ht="12.75">
      <c r="H4260" s="58"/>
      <c r="J4260" s="58"/>
      <c r="L4260" s="58"/>
      <c r="N4260" s="58"/>
      <c r="Q4260" s="58"/>
      <c r="R4260" s="58"/>
    </row>
    <row r="4261" spans="8:18" ht="12.75">
      <c r="H4261" s="58"/>
      <c r="J4261" s="58"/>
      <c r="L4261" s="58"/>
      <c r="N4261" s="58"/>
      <c r="Q4261" s="58"/>
      <c r="R4261" s="58"/>
    </row>
    <row r="4262" spans="8:18" ht="12.75">
      <c r="H4262" s="58"/>
      <c r="J4262" s="58"/>
      <c r="L4262" s="58"/>
      <c r="N4262" s="58"/>
      <c r="Q4262" s="58"/>
      <c r="R4262" s="58"/>
    </row>
    <row r="4263" spans="8:18" ht="12.75">
      <c r="H4263" s="58"/>
      <c r="J4263" s="58"/>
      <c r="L4263" s="58"/>
      <c r="N4263" s="58"/>
      <c r="Q4263" s="58"/>
      <c r="R4263" s="58"/>
    </row>
    <row r="4264" spans="8:18" ht="12.75">
      <c r="H4264" s="58"/>
      <c r="J4264" s="58"/>
      <c r="L4264" s="58"/>
      <c r="N4264" s="58"/>
      <c r="Q4264" s="58"/>
      <c r="R4264" s="58"/>
    </row>
    <row r="4265" spans="8:18" ht="12.75">
      <c r="H4265" s="58"/>
      <c r="J4265" s="58"/>
      <c r="L4265" s="58"/>
      <c r="N4265" s="58"/>
      <c r="Q4265" s="58"/>
      <c r="R4265" s="58"/>
    </row>
    <row r="4266" spans="8:18" ht="12.75">
      <c r="H4266" s="58"/>
      <c r="J4266" s="58"/>
      <c r="L4266" s="58"/>
      <c r="N4266" s="58"/>
      <c r="Q4266" s="58"/>
      <c r="R4266" s="58"/>
    </row>
    <row r="4267" spans="8:18" ht="12.75">
      <c r="H4267" s="58"/>
      <c r="J4267" s="58"/>
      <c r="L4267" s="58"/>
      <c r="N4267" s="58"/>
      <c r="Q4267" s="58"/>
      <c r="R4267" s="58"/>
    </row>
    <row r="4268" spans="8:18" ht="12.75">
      <c r="H4268" s="58"/>
      <c r="J4268" s="58"/>
      <c r="L4268" s="58"/>
      <c r="N4268" s="58"/>
      <c r="Q4268" s="58"/>
      <c r="R4268" s="58"/>
    </row>
    <row r="4269" spans="8:18" ht="12.75">
      <c r="H4269" s="58"/>
      <c r="J4269" s="58"/>
      <c r="L4269" s="58"/>
      <c r="N4269" s="58"/>
      <c r="Q4269" s="58"/>
      <c r="R4269" s="58"/>
    </row>
    <row r="4270" spans="8:18" ht="12.75">
      <c r="H4270" s="58"/>
      <c r="J4270" s="58"/>
      <c r="L4270" s="58"/>
      <c r="N4270" s="58"/>
      <c r="Q4270" s="58"/>
      <c r="R4270" s="58"/>
    </row>
    <row r="4271" spans="8:18" ht="12.75">
      <c r="H4271" s="58"/>
      <c r="J4271" s="58"/>
      <c r="L4271" s="58"/>
      <c r="N4271" s="58"/>
      <c r="Q4271" s="58"/>
      <c r="R4271" s="58"/>
    </row>
    <row r="4272" spans="8:18" ht="12.75">
      <c r="H4272" s="58"/>
      <c r="J4272" s="58"/>
      <c r="L4272" s="58"/>
      <c r="N4272" s="58"/>
      <c r="Q4272" s="58"/>
      <c r="R4272" s="58"/>
    </row>
    <row r="4273" spans="8:18" ht="12.75">
      <c r="H4273" s="58"/>
      <c r="J4273" s="58"/>
      <c r="L4273" s="58"/>
      <c r="N4273" s="58"/>
      <c r="Q4273" s="58"/>
      <c r="R4273" s="58"/>
    </row>
    <row r="4274" spans="8:18" ht="12.75">
      <c r="H4274" s="58"/>
      <c r="J4274" s="58"/>
      <c r="L4274" s="58"/>
      <c r="N4274" s="58"/>
      <c r="Q4274" s="58"/>
      <c r="R4274" s="58"/>
    </row>
    <row r="4275" spans="8:18" ht="12.75">
      <c r="H4275" s="58"/>
      <c r="J4275" s="58"/>
      <c r="L4275" s="58"/>
      <c r="N4275" s="58"/>
      <c r="Q4275" s="58"/>
      <c r="R4275" s="58"/>
    </row>
    <row r="4276" spans="8:18" ht="12.75">
      <c r="H4276" s="58"/>
      <c r="J4276" s="58"/>
      <c r="L4276" s="58"/>
      <c r="N4276" s="58"/>
      <c r="Q4276" s="58"/>
      <c r="R4276" s="58"/>
    </row>
    <row r="4277" spans="8:18" ht="12.75">
      <c r="H4277" s="58"/>
      <c r="J4277" s="58"/>
      <c r="L4277" s="58"/>
      <c r="N4277" s="58"/>
      <c r="Q4277" s="58"/>
      <c r="R4277" s="58"/>
    </row>
    <row r="4278" spans="8:18" ht="12.75">
      <c r="H4278" s="58"/>
      <c r="J4278" s="58"/>
      <c r="L4278" s="58"/>
      <c r="N4278" s="58"/>
      <c r="Q4278" s="58"/>
      <c r="R4278" s="58"/>
    </row>
    <row r="4279" spans="8:18" ht="12.75">
      <c r="H4279" s="58"/>
      <c r="J4279" s="58"/>
      <c r="L4279" s="58"/>
      <c r="N4279" s="58"/>
      <c r="Q4279" s="58"/>
      <c r="R4279" s="58"/>
    </row>
    <row r="4280" spans="8:18" ht="12.75">
      <c r="H4280" s="58"/>
      <c r="J4280" s="58"/>
      <c r="L4280" s="58"/>
      <c r="N4280" s="58"/>
      <c r="Q4280" s="58"/>
      <c r="R4280" s="58"/>
    </row>
    <row r="4281" spans="8:18" ht="12.75">
      <c r="H4281" s="58"/>
      <c r="J4281" s="58"/>
      <c r="L4281" s="58"/>
      <c r="N4281" s="58"/>
      <c r="Q4281" s="58"/>
      <c r="R4281" s="58"/>
    </row>
    <row r="4282" spans="8:18" ht="12.75">
      <c r="H4282" s="58"/>
      <c r="J4282" s="58"/>
      <c r="L4282" s="58"/>
      <c r="N4282" s="58"/>
      <c r="Q4282" s="58"/>
      <c r="R4282" s="58"/>
    </row>
    <row r="4283" spans="8:18" ht="12.75">
      <c r="H4283" s="58"/>
      <c r="J4283" s="58"/>
      <c r="L4283" s="58"/>
      <c r="N4283" s="58"/>
      <c r="Q4283" s="58"/>
      <c r="R4283" s="58"/>
    </row>
    <row r="4284" spans="8:18" ht="12.75">
      <c r="H4284" s="58"/>
      <c r="J4284" s="58"/>
      <c r="L4284" s="58"/>
      <c r="N4284" s="58"/>
      <c r="Q4284" s="58"/>
      <c r="R4284" s="58"/>
    </row>
    <row r="4285" spans="8:18" ht="12.75">
      <c r="H4285" s="58"/>
      <c r="J4285" s="58"/>
      <c r="L4285" s="58"/>
      <c r="N4285" s="58"/>
      <c r="Q4285" s="58"/>
      <c r="R4285" s="58"/>
    </row>
    <row r="4286" spans="8:18" ht="12.75">
      <c r="H4286" s="58"/>
      <c r="J4286" s="58"/>
      <c r="L4286" s="58"/>
      <c r="N4286" s="58"/>
      <c r="Q4286" s="58"/>
      <c r="R4286" s="58"/>
    </row>
    <row r="4287" spans="8:18" ht="12.75">
      <c r="H4287" s="58"/>
      <c r="J4287" s="58"/>
      <c r="L4287" s="58"/>
      <c r="N4287" s="58"/>
      <c r="Q4287" s="58"/>
      <c r="R4287" s="58"/>
    </row>
    <row r="4288" spans="8:18" ht="12.75">
      <c r="H4288" s="58"/>
      <c r="J4288" s="58"/>
      <c r="L4288" s="58"/>
      <c r="N4288" s="58"/>
      <c r="Q4288" s="58"/>
      <c r="R4288" s="58"/>
    </row>
    <row r="4289" spans="8:18" ht="12.75">
      <c r="H4289" s="58"/>
      <c r="J4289" s="58"/>
      <c r="L4289" s="58"/>
      <c r="N4289" s="58"/>
      <c r="Q4289" s="58"/>
      <c r="R4289" s="58"/>
    </row>
    <row r="4290" spans="8:18" ht="12.75">
      <c r="H4290" s="58"/>
      <c r="J4290" s="58"/>
      <c r="L4290" s="58"/>
      <c r="N4290" s="58"/>
      <c r="Q4290" s="58"/>
      <c r="R4290" s="58"/>
    </row>
    <row r="4291" spans="8:18" ht="12.75">
      <c r="H4291" s="58"/>
      <c r="J4291" s="58"/>
      <c r="L4291" s="58"/>
      <c r="N4291" s="58"/>
      <c r="Q4291" s="58"/>
      <c r="R4291" s="58"/>
    </row>
    <row r="4292" spans="8:18" ht="12.75">
      <c r="H4292" s="58"/>
      <c r="J4292" s="58"/>
      <c r="L4292" s="58"/>
      <c r="N4292" s="58"/>
      <c r="Q4292" s="58"/>
      <c r="R4292" s="58"/>
    </row>
    <row r="4293" spans="8:18" ht="12.75">
      <c r="H4293" s="58"/>
      <c r="J4293" s="58"/>
      <c r="L4293" s="58"/>
      <c r="N4293" s="58"/>
      <c r="Q4293" s="58"/>
      <c r="R4293" s="58"/>
    </row>
    <row r="4294" spans="8:18" ht="12.75">
      <c r="H4294" s="58"/>
      <c r="J4294" s="58"/>
      <c r="L4294" s="58"/>
      <c r="N4294" s="58"/>
      <c r="Q4294" s="58"/>
      <c r="R4294" s="58"/>
    </row>
    <row r="4295" spans="8:18" ht="12.75">
      <c r="H4295" s="58"/>
      <c r="J4295" s="58"/>
      <c r="L4295" s="58"/>
      <c r="N4295" s="58"/>
      <c r="Q4295" s="58"/>
      <c r="R4295" s="58"/>
    </row>
    <row r="4296" spans="8:18" ht="12.75">
      <c r="H4296" s="58"/>
      <c r="J4296" s="58"/>
      <c r="L4296" s="58"/>
      <c r="N4296" s="58"/>
      <c r="Q4296" s="58"/>
      <c r="R4296" s="58"/>
    </row>
    <row r="4297" spans="8:18" ht="12.75">
      <c r="H4297" s="58"/>
      <c r="J4297" s="58"/>
      <c r="L4297" s="58"/>
      <c r="N4297" s="58"/>
      <c r="Q4297" s="58"/>
      <c r="R4297" s="58"/>
    </row>
    <row r="4298" spans="8:18" ht="12.75">
      <c r="H4298" s="58"/>
      <c r="J4298" s="58"/>
      <c r="L4298" s="58"/>
      <c r="N4298" s="58"/>
      <c r="Q4298" s="58"/>
      <c r="R4298" s="58"/>
    </row>
    <row r="4299" spans="8:18" ht="12.75">
      <c r="H4299" s="58"/>
      <c r="J4299" s="58"/>
      <c r="L4299" s="58"/>
      <c r="N4299" s="58"/>
      <c r="Q4299" s="58"/>
      <c r="R4299" s="58"/>
    </row>
    <row r="4300" spans="8:18" ht="12.75">
      <c r="H4300" s="58"/>
      <c r="J4300" s="58"/>
      <c r="L4300" s="58"/>
      <c r="N4300" s="58"/>
      <c r="Q4300" s="58"/>
      <c r="R4300" s="58"/>
    </row>
    <row r="4301" spans="8:18" ht="12.75">
      <c r="H4301" s="58"/>
      <c r="J4301" s="58"/>
      <c r="L4301" s="58"/>
      <c r="N4301" s="58"/>
      <c r="Q4301" s="58"/>
      <c r="R4301" s="58"/>
    </row>
    <row r="4302" spans="8:18" ht="12.75">
      <c r="H4302" s="58"/>
      <c r="J4302" s="58"/>
      <c r="L4302" s="58"/>
      <c r="N4302" s="58"/>
      <c r="Q4302" s="58"/>
      <c r="R4302" s="58"/>
    </row>
    <row r="4303" spans="8:18" ht="12.75">
      <c r="H4303" s="58"/>
      <c r="J4303" s="58"/>
      <c r="L4303" s="58"/>
      <c r="N4303" s="58"/>
      <c r="Q4303" s="58"/>
      <c r="R4303" s="58"/>
    </row>
    <row r="4304" spans="8:18" ht="12.75">
      <c r="H4304" s="58"/>
      <c r="J4304" s="58"/>
      <c r="L4304" s="58"/>
      <c r="N4304" s="58"/>
      <c r="Q4304" s="58"/>
      <c r="R4304" s="58"/>
    </row>
    <row r="4305" spans="8:18" ht="12.75">
      <c r="H4305" s="58"/>
      <c r="J4305" s="58"/>
      <c r="L4305" s="58"/>
      <c r="N4305" s="58"/>
      <c r="Q4305" s="58"/>
      <c r="R4305" s="58"/>
    </row>
    <row r="4306" spans="8:18" ht="12.75">
      <c r="H4306" s="58"/>
      <c r="J4306" s="58"/>
      <c r="L4306" s="58"/>
      <c r="N4306" s="58"/>
      <c r="Q4306" s="58"/>
      <c r="R4306" s="58"/>
    </row>
    <row r="4307" spans="8:18" ht="12.75">
      <c r="H4307" s="58"/>
      <c r="J4307" s="58"/>
      <c r="L4307" s="58"/>
      <c r="N4307" s="58"/>
      <c r="Q4307" s="58"/>
      <c r="R4307" s="58"/>
    </row>
    <row r="4308" spans="8:18" ht="12.75">
      <c r="H4308" s="58"/>
      <c r="J4308" s="58"/>
      <c r="L4308" s="58"/>
      <c r="N4308" s="58"/>
      <c r="Q4308" s="58"/>
      <c r="R4308" s="58"/>
    </row>
    <row r="4309" spans="8:18" ht="12.75">
      <c r="H4309" s="58"/>
      <c r="J4309" s="58"/>
      <c r="L4309" s="58"/>
      <c r="N4309" s="58"/>
      <c r="Q4309" s="58"/>
      <c r="R4309" s="58"/>
    </row>
    <row r="4310" spans="8:18" ht="12.75">
      <c r="H4310" s="58"/>
      <c r="J4310" s="58"/>
      <c r="L4310" s="58"/>
      <c r="N4310" s="58"/>
      <c r="Q4310" s="58"/>
      <c r="R4310" s="58"/>
    </row>
    <row r="4311" spans="8:18" ht="12.75">
      <c r="H4311" s="58"/>
      <c r="J4311" s="58"/>
      <c r="L4311" s="58"/>
      <c r="N4311" s="58"/>
      <c r="Q4311" s="58"/>
      <c r="R4311" s="58"/>
    </row>
    <row r="4312" spans="8:18" ht="12.75">
      <c r="H4312" s="58"/>
      <c r="J4312" s="58"/>
      <c r="L4312" s="58"/>
      <c r="N4312" s="58"/>
      <c r="Q4312" s="58"/>
      <c r="R4312" s="58"/>
    </row>
    <row r="4313" spans="8:18" ht="12.75">
      <c r="H4313" s="58"/>
      <c r="J4313" s="58"/>
      <c r="L4313" s="58"/>
      <c r="N4313" s="58"/>
      <c r="Q4313" s="58"/>
      <c r="R4313" s="58"/>
    </row>
    <row r="4314" spans="8:18" ht="12.75">
      <c r="H4314" s="58"/>
      <c r="J4314" s="58"/>
      <c r="L4314" s="58"/>
      <c r="N4314" s="58"/>
      <c r="Q4314" s="58"/>
      <c r="R4314" s="58"/>
    </row>
    <row r="4315" spans="8:18" ht="12.75">
      <c r="H4315" s="58"/>
      <c r="J4315" s="58"/>
      <c r="L4315" s="58"/>
      <c r="N4315" s="58"/>
      <c r="Q4315" s="58"/>
      <c r="R4315" s="58"/>
    </row>
    <row r="4316" spans="8:18" ht="12.75">
      <c r="H4316" s="58"/>
      <c r="J4316" s="58"/>
      <c r="L4316" s="58"/>
      <c r="N4316" s="58"/>
      <c r="Q4316" s="58"/>
      <c r="R4316" s="58"/>
    </row>
    <row r="4317" spans="8:18" ht="12.75">
      <c r="H4317" s="58"/>
      <c r="J4317" s="58"/>
      <c r="L4317" s="58"/>
      <c r="N4317" s="58"/>
      <c r="Q4317" s="58"/>
      <c r="R4317" s="58"/>
    </row>
    <row r="4318" spans="8:18" ht="12.75">
      <c r="H4318" s="58"/>
      <c r="J4318" s="58"/>
      <c r="L4318" s="58"/>
      <c r="N4318" s="58"/>
      <c r="Q4318" s="58"/>
      <c r="R4318" s="58"/>
    </row>
    <row r="4319" spans="8:18" ht="12.75">
      <c r="H4319" s="58"/>
      <c r="J4319" s="58"/>
      <c r="L4319" s="58"/>
      <c r="N4319" s="58"/>
      <c r="Q4319" s="58"/>
      <c r="R4319" s="58"/>
    </row>
    <row r="4320" spans="8:18" ht="12.75">
      <c r="H4320" s="58"/>
      <c r="J4320" s="58"/>
      <c r="L4320" s="58"/>
      <c r="N4320" s="58"/>
      <c r="Q4320" s="58"/>
      <c r="R4320" s="58"/>
    </row>
    <row r="4321" spans="8:18" ht="12.75">
      <c r="H4321" s="58"/>
      <c r="J4321" s="58"/>
      <c r="L4321" s="58"/>
      <c r="N4321" s="58"/>
      <c r="Q4321" s="58"/>
      <c r="R4321" s="58"/>
    </row>
    <row r="4322" spans="8:18" ht="12.75">
      <c r="H4322" s="58"/>
      <c r="J4322" s="58"/>
      <c r="L4322" s="58"/>
      <c r="N4322" s="58"/>
      <c r="Q4322" s="58"/>
      <c r="R4322" s="58"/>
    </row>
    <row r="4323" spans="8:18" ht="12.75">
      <c r="H4323" s="58"/>
      <c r="J4323" s="58"/>
      <c r="L4323" s="58"/>
      <c r="N4323" s="58"/>
      <c r="Q4323" s="58"/>
      <c r="R4323" s="58"/>
    </row>
    <row r="4324" spans="8:18" ht="12.75">
      <c r="H4324" s="58"/>
      <c r="J4324" s="58"/>
      <c r="L4324" s="58"/>
      <c r="N4324" s="58"/>
      <c r="Q4324" s="58"/>
      <c r="R4324" s="58"/>
    </row>
    <row r="4325" spans="8:18" ht="12.75">
      <c r="H4325" s="58"/>
      <c r="J4325" s="58"/>
      <c r="L4325" s="58"/>
      <c r="N4325" s="58"/>
      <c r="Q4325" s="58"/>
      <c r="R4325" s="58"/>
    </row>
    <row r="4326" spans="8:18" ht="12.75">
      <c r="H4326" s="58"/>
      <c r="J4326" s="58"/>
      <c r="L4326" s="58"/>
      <c r="N4326" s="58"/>
      <c r="Q4326" s="58"/>
      <c r="R4326" s="58"/>
    </row>
    <row r="4327" spans="8:18" ht="12.75">
      <c r="H4327" s="58"/>
      <c r="J4327" s="58"/>
      <c r="L4327" s="58"/>
      <c r="N4327" s="58"/>
      <c r="Q4327" s="58"/>
      <c r="R4327" s="58"/>
    </row>
    <row r="4328" spans="8:18" ht="12.75">
      <c r="H4328" s="58"/>
      <c r="J4328" s="58"/>
      <c r="L4328" s="58"/>
      <c r="N4328" s="58"/>
      <c r="Q4328" s="58"/>
      <c r="R4328" s="58"/>
    </row>
    <row r="4329" spans="8:18" ht="12.75">
      <c r="H4329" s="58"/>
      <c r="J4329" s="58"/>
      <c r="L4329" s="58"/>
      <c r="N4329" s="58"/>
      <c r="Q4329" s="58"/>
      <c r="R4329" s="58"/>
    </row>
    <row r="4330" spans="8:18" ht="12.75">
      <c r="H4330" s="58"/>
      <c r="J4330" s="58"/>
      <c r="L4330" s="58"/>
      <c r="N4330" s="58"/>
      <c r="Q4330" s="58"/>
      <c r="R4330" s="58"/>
    </row>
    <row r="4331" spans="8:18" ht="12.75">
      <c r="H4331" s="58"/>
      <c r="J4331" s="58"/>
      <c r="L4331" s="58"/>
      <c r="N4331" s="58"/>
      <c r="Q4331" s="58"/>
      <c r="R4331" s="58"/>
    </row>
    <row r="4332" spans="8:18" ht="12.75">
      <c r="H4332" s="58"/>
      <c r="J4332" s="58"/>
      <c r="L4332" s="58"/>
      <c r="N4332" s="58"/>
      <c r="Q4332" s="58"/>
      <c r="R4332" s="58"/>
    </row>
    <row r="4333" spans="8:18" ht="12.75">
      <c r="H4333" s="58"/>
      <c r="J4333" s="58"/>
      <c r="L4333" s="58"/>
      <c r="N4333" s="58"/>
      <c r="Q4333" s="58"/>
      <c r="R4333" s="58"/>
    </row>
    <row r="4334" spans="8:18" ht="12.75">
      <c r="H4334" s="58"/>
      <c r="J4334" s="58"/>
      <c r="L4334" s="58"/>
      <c r="N4334" s="58"/>
      <c r="Q4334" s="58"/>
      <c r="R4334" s="58"/>
    </row>
    <row r="4335" spans="8:18" ht="12.75">
      <c r="H4335" s="58"/>
      <c r="J4335" s="58"/>
      <c r="L4335" s="58"/>
      <c r="N4335" s="58"/>
      <c r="Q4335" s="58"/>
      <c r="R4335" s="58"/>
    </row>
    <row r="4336" spans="8:18" ht="12.75">
      <c r="H4336" s="58"/>
      <c r="J4336" s="58"/>
      <c r="L4336" s="58"/>
      <c r="N4336" s="58"/>
      <c r="Q4336" s="58"/>
      <c r="R4336" s="58"/>
    </row>
    <row r="4337" spans="8:18" ht="12.75">
      <c r="H4337" s="58"/>
      <c r="J4337" s="58"/>
      <c r="L4337" s="58"/>
      <c r="N4337" s="58"/>
      <c r="Q4337" s="58"/>
      <c r="R4337" s="58"/>
    </row>
    <row r="4338" spans="8:18" ht="12.75">
      <c r="H4338" s="58"/>
      <c r="J4338" s="58"/>
      <c r="L4338" s="58"/>
      <c r="N4338" s="58"/>
      <c r="Q4338" s="58"/>
      <c r="R4338" s="58"/>
    </row>
    <row r="4339" spans="8:18" ht="12.75">
      <c r="H4339" s="58"/>
      <c r="J4339" s="58"/>
      <c r="L4339" s="58"/>
      <c r="N4339" s="58"/>
      <c r="Q4339" s="58"/>
      <c r="R4339" s="58"/>
    </row>
    <row r="4340" spans="8:18" ht="12.75">
      <c r="H4340" s="58"/>
      <c r="J4340" s="58"/>
      <c r="L4340" s="58"/>
      <c r="N4340" s="58"/>
      <c r="Q4340" s="58"/>
      <c r="R4340" s="58"/>
    </row>
    <row r="4341" spans="8:18" ht="12.75">
      <c r="H4341" s="58"/>
      <c r="J4341" s="58"/>
      <c r="L4341" s="58"/>
      <c r="N4341" s="58"/>
      <c r="Q4341" s="58"/>
      <c r="R4341" s="58"/>
    </row>
    <row r="4342" spans="8:18" ht="12.75">
      <c r="H4342" s="58"/>
      <c r="J4342" s="58"/>
      <c r="L4342" s="58"/>
      <c r="N4342" s="58"/>
      <c r="Q4342" s="58"/>
      <c r="R4342" s="58"/>
    </row>
    <row r="4343" spans="8:18" ht="12.75">
      <c r="H4343" s="58"/>
      <c r="J4343" s="58"/>
      <c r="L4343" s="58"/>
      <c r="N4343" s="58"/>
      <c r="Q4343" s="58"/>
      <c r="R4343" s="58"/>
    </row>
    <row r="4344" spans="8:18" ht="12.75">
      <c r="H4344" s="58"/>
      <c r="J4344" s="58"/>
      <c r="L4344" s="58"/>
      <c r="N4344" s="58"/>
      <c r="Q4344" s="58"/>
      <c r="R4344" s="58"/>
    </row>
    <row r="4345" spans="8:18" ht="12.75">
      <c r="H4345" s="58"/>
      <c r="J4345" s="58"/>
      <c r="L4345" s="58"/>
      <c r="N4345" s="58"/>
      <c r="Q4345" s="58"/>
      <c r="R4345" s="58"/>
    </row>
    <row r="4346" spans="8:18" ht="12.75">
      <c r="H4346" s="58"/>
      <c r="J4346" s="58"/>
      <c r="L4346" s="58"/>
      <c r="N4346" s="58"/>
      <c r="Q4346" s="58"/>
      <c r="R4346" s="58"/>
    </row>
    <row r="4347" spans="8:18" ht="12.75">
      <c r="H4347" s="58"/>
      <c r="J4347" s="58"/>
      <c r="L4347" s="58"/>
      <c r="N4347" s="58"/>
      <c r="Q4347" s="58"/>
      <c r="R4347" s="58"/>
    </row>
    <row r="4348" spans="8:18" ht="12.75">
      <c r="H4348" s="58"/>
      <c r="J4348" s="58"/>
      <c r="L4348" s="58"/>
      <c r="N4348" s="58"/>
      <c r="Q4348" s="58"/>
      <c r="R4348" s="58"/>
    </row>
    <row r="4349" spans="8:18" ht="12.75">
      <c r="H4349" s="58"/>
      <c r="J4349" s="58"/>
      <c r="L4349" s="58"/>
      <c r="N4349" s="58"/>
      <c r="Q4349" s="58"/>
      <c r="R4349" s="58"/>
    </row>
    <row r="4350" spans="8:18" ht="12.75">
      <c r="H4350" s="58"/>
      <c r="J4350" s="58"/>
      <c r="L4350" s="58"/>
      <c r="N4350" s="58"/>
      <c r="Q4350" s="58"/>
      <c r="R4350" s="58"/>
    </row>
    <row r="4351" spans="8:18" ht="12.75">
      <c r="H4351" s="58"/>
      <c r="J4351" s="58"/>
      <c r="L4351" s="58"/>
      <c r="N4351" s="58"/>
      <c r="Q4351" s="58"/>
      <c r="R4351" s="58"/>
    </row>
    <row r="4352" spans="8:18" ht="12.75">
      <c r="H4352" s="58"/>
      <c r="J4352" s="58"/>
      <c r="L4352" s="58"/>
      <c r="N4352" s="58"/>
      <c r="Q4352" s="58"/>
      <c r="R4352" s="58"/>
    </row>
    <row r="4353" spans="8:18" ht="12.75">
      <c r="H4353" s="58"/>
      <c r="J4353" s="58"/>
      <c r="L4353" s="58"/>
      <c r="N4353" s="58"/>
      <c r="Q4353" s="58"/>
      <c r="R4353" s="58"/>
    </row>
    <row r="4354" spans="8:18" ht="12.75">
      <c r="H4354" s="58"/>
      <c r="J4354" s="58"/>
      <c r="L4354" s="58"/>
      <c r="N4354" s="58"/>
      <c r="Q4354" s="58"/>
      <c r="R4354" s="58"/>
    </row>
    <row r="4355" spans="8:18" ht="12.75">
      <c r="H4355" s="58"/>
      <c r="J4355" s="58"/>
      <c r="L4355" s="58"/>
      <c r="N4355" s="58"/>
      <c r="Q4355" s="58"/>
      <c r="R4355" s="58"/>
    </row>
    <row r="4356" spans="8:18" ht="12.75">
      <c r="H4356" s="58"/>
      <c r="J4356" s="58"/>
      <c r="L4356" s="58"/>
      <c r="N4356" s="58"/>
      <c r="Q4356" s="58"/>
      <c r="R4356" s="58"/>
    </row>
    <row r="4357" spans="8:18" ht="12.75">
      <c r="H4357" s="58"/>
      <c r="J4357" s="58"/>
      <c r="L4357" s="58"/>
      <c r="N4357" s="58"/>
      <c r="Q4357" s="58"/>
      <c r="R4357" s="58"/>
    </row>
    <row r="4358" spans="8:18" ht="12.75">
      <c r="H4358" s="58"/>
      <c r="J4358" s="58"/>
      <c r="L4358" s="58"/>
      <c r="N4358" s="58"/>
      <c r="Q4358" s="58"/>
      <c r="R4358" s="58"/>
    </row>
    <row r="4359" spans="8:18" ht="12.75">
      <c r="H4359" s="58"/>
      <c r="J4359" s="58"/>
      <c r="L4359" s="58"/>
      <c r="N4359" s="58"/>
      <c r="Q4359" s="58"/>
      <c r="R4359" s="58"/>
    </row>
    <row r="4360" spans="8:18" ht="12.75">
      <c r="H4360" s="58"/>
      <c r="J4360" s="58"/>
      <c r="L4360" s="58"/>
      <c r="N4360" s="58"/>
      <c r="Q4360" s="58"/>
      <c r="R4360" s="58"/>
    </row>
    <row r="4361" spans="8:18" ht="12.75">
      <c r="H4361" s="58"/>
      <c r="J4361" s="58"/>
      <c r="L4361" s="58"/>
      <c r="N4361" s="58"/>
      <c r="Q4361" s="58"/>
      <c r="R4361" s="58"/>
    </row>
    <row r="4362" spans="8:18" ht="12.75">
      <c r="H4362" s="58"/>
      <c r="J4362" s="58"/>
      <c r="L4362" s="58"/>
      <c r="N4362" s="58"/>
      <c r="Q4362" s="58"/>
      <c r="R4362" s="58"/>
    </row>
    <row r="4363" spans="8:18" ht="12.75">
      <c r="H4363" s="58"/>
      <c r="J4363" s="58"/>
      <c r="L4363" s="58"/>
      <c r="N4363" s="58"/>
      <c r="Q4363" s="58"/>
      <c r="R4363" s="58"/>
    </row>
    <row r="4364" spans="8:18" ht="12.75">
      <c r="H4364" s="58"/>
      <c r="J4364" s="58"/>
      <c r="L4364" s="58"/>
      <c r="N4364" s="58"/>
      <c r="Q4364" s="58"/>
      <c r="R4364" s="58"/>
    </row>
    <row r="4365" spans="8:18" ht="12.75">
      <c r="H4365" s="58"/>
      <c r="J4365" s="58"/>
      <c r="L4365" s="58"/>
      <c r="N4365" s="58"/>
      <c r="Q4365" s="58"/>
      <c r="R4365" s="58"/>
    </row>
    <row r="4366" spans="8:18" ht="12.75">
      <c r="H4366" s="58"/>
      <c r="J4366" s="58"/>
      <c r="L4366" s="58"/>
      <c r="N4366" s="58"/>
      <c r="Q4366" s="58"/>
      <c r="R4366" s="58"/>
    </row>
    <row r="4367" spans="8:18" ht="12.75">
      <c r="H4367" s="58"/>
      <c r="J4367" s="58"/>
      <c r="L4367" s="58"/>
      <c r="N4367" s="58"/>
      <c r="Q4367" s="58"/>
      <c r="R4367" s="58"/>
    </row>
    <row r="4368" spans="8:18" ht="12.75">
      <c r="H4368" s="58"/>
      <c r="J4368" s="58"/>
      <c r="L4368" s="58"/>
      <c r="N4368" s="58"/>
      <c r="Q4368" s="58"/>
      <c r="R4368" s="58"/>
    </row>
    <row r="4369" spans="8:18" ht="12.75">
      <c r="H4369" s="58"/>
      <c r="J4369" s="58"/>
      <c r="L4369" s="58"/>
      <c r="N4369" s="58"/>
      <c r="Q4369" s="58"/>
      <c r="R4369" s="58"/>
    </row>
    <row r="4370" spans="8:18" ht="12.75">
      <c r="H4370" s="58"/>
      <c r="J4370" s="58"/>
      <c r="L4370" s="58"/>
      <c r="N4370" s="58"/>
      <c r="Q4370" s="58"/>
      <c r="R4370" s="58"/>
    </row>
    <row r="4371" spans="8:18" ht="12.75">
      <c r="H4371" s="58"/>
      <c r="J4371" s="58"/>
      <c r="L4371" s="58"/>
      <c r="N4371" s="58"/>
      <c r="Q4371" s="58"/>
      <c r="R4371" s="58"/>
    </row>
    <row r="4372" spans="8:18" ht="12.75">
      <c r="H4372" s="58"/>
      <c r="J4372" s="58"/>
      <c r="L4372" s="58"/>
      <c r="N4372" s="58"/>
      <c r="Q4372" s="58"/>
      <c r="R4372" s="58"/>
    </row>
    <row r="4373" spans="8:18" ht="12.75">
      <c r="H4373" s="58"/>
      <c r="J4373" s="58"/>
      <c r="L4373" s="58"/>
      <c r="N4373" s="58"/>
      <c r="Q4373" s="58"/>
      <c r="R4373" s="58"/>
    </row>
    <row r="4374" spans="8:18" ht="12.75">
      <c r="H4374" s="58"/>
      <c r="J4374" s="58"/>
      <c r="L4374" s="58"/>
      <c r="N4374" s="58"/>
      <c r="Q4374" s="58"/>
      <c r="R4374" s="58"/>
    </row>
    <row r="4375" spans="8:18" ht="12.75">
      <c r="H4375" s="58"/>
      <c r="J4375" s="58"/>
      <c r="L4375" s="58"/>
      <c r="N4375" s="58"/>
      <c r="Q4375" s="58"/>
      <c r="R4375" s="58"/>
    </row>
    <row r="4376" spans="8:18" ht="12.75">
      <c r="H4376" s="58"/>
      <c r="J4376" s="58"/>
      <c r="L4376" s="58"/>
      <c r="N4376" s="58"/>
      <c r="Q4376" s="58"/>
      <c r="R4376" s="58"/>
    </row>
    <row r="4377" spans="8:18" ht="12.75">
      <c r="H4377" s="58"/>
      <c r="J4377" s="58"/>
      <c r="L4377" s="58"/>
      <c r="N4377" s="58"/>
      <c r="Q4377" s="58"/>
      <c r="R4377" s="58"/>
    </row>
    <row r="4378" spans="8:18" ht="12.75">
      <c r="H4378" s="58"/>
      <c r="J4378" s="58"/>
      <c r="L4378" s="58"/>
      <c r="N4378" s="58"/>
      <c r="Q4378" s="58"/>
      <c r="R4378" s="58"/>
    </row>
    <row r="4379" spans="8:18" ht="12.75">
      <c r="H4379" s="58"/>
      <c r="J4379" s="58"/>
      <c r="L4379" s="58"/>
      <c r="N4379" s="58"/>
      <c r="Q4379" s="58"/>
      <c r="R4379" s="58"/>
    </row>
    <row r="4380" spans="8:18" ht="12.75">
      <c r="H4380" s="58"/>
      <c r="J4380" s="58"/>
      <c r="L4380" s="58"/>
      <c r="N4380" s="58"/>
      <c r="Q4380" s="58"/>
      <c r="R4380" s="58"/>
    </row>
    <row r="4381" spans="8:18" ht="12.75">
      <c r="H4381" s="58"/>
      <c r="J4381" s="58"/>
      <c r="L4381" s="58"/>
      <c r="N4381" s="58"/>
      <c r="Q4381" s="58"/>
      <c r="R4381" s="58"/>
    </row>
    <row r="4382" spans="8:18" ht="12.75">
      <c r="H4382" s="58"/>
      <c r="J4382" s="58"/>
      <c r="L4382" s="58"/>
      <c r="N4382" s="58"/>
      <c r="Q4382" s="58"/>
      <c r="R4382" s="58"/>
    </row>
    <row r="4383" spans="8:18" ht="12.75">
      <c r="H4383" s="58"/>
      <c r="J4383" s="58"/>
      <c r="L4383" s="58"/>
      <c r="N4383" s="58"/>
      <c r="Q4383" s="58"/>
      <c r="R4383" s="58"/>
    </row>
    <row r="4384" spans="8:18" ht="12.75">
      <c r="H4384" s="58"/>
      <c r="J4384" s="58"/>
      <c r="L4384" s="58"/>
      <c r="N4384" s="58"/>
      <c r="Q4384" s="58"/>
      <c r="R4384" s="58"/>
    </row>
    <row r="4385" spans="8:18" ht="12.75">
      <c r="H4385" s="58"/>
      <c r="J4385" s="58"/>
      <c r="L4385" s="58"/>
      <c r="N4385" s="58"/>
      <c r="Q4385" s="58"/>
      <c r="R4385" s="58"/>
    </row>
    <row r="4386" spans="8:18" ht="12.75">
      <c r="H4386" s="58"/>
      <c r="J4386" s="58"/>
      <c r="L4386" s="58"/>
      <c r="N4386" s="58"/>
      <c r="Q4386" s="58"/>
      <c r="R4386" s="58"/>
    </row>
    <row r="4387" spans="8:18" ht="12.75">
      <c r="H4387" s="58"/>
      <c r="J4387" s="58"/>
      <c r="L4387" s="58"/>
      <c r="N4387" s="58"/>
      <c r="Q4387" s="58"/>
      <c r="R4387" s="58"/>
    </row>
    <row r="4388" spans="8:18" ht="12.75">
      <c r="H4388" s="58"/>
      <c r="J4388" s="58"/>
      <c r="L4388" s="58"/>
      <c r="N4388" s="58"/>
      <c r="Q4388" s="58"/>
      <c r="R4388" s="58"/>
    </row>
    <row r="4389" spans="8:18" ht="12.75">
      <c r="H4389" s="58"/>
      <c r="J4389" s="58"/>
      <c r="L4389" s="58"/>
      <c r="N4389" s="58"/>
      <c r="Q4389" s="58"/>
      <c r="R4389" s="58"/>
    </row>
    <row r="4390" spans="8:18" ht="12.75">
      <c r="H4390" s="58"/>
      <c r="J4390" s="58"/>
      <c r="L4390" s="58"/>
      <c r="N4390" s="58"/>
      <c r="Q4390" s="58"/>
      <c r="R4390" s="58"/>
    </row>
    <row r="4391" spans="8:18" ht="12.75">
      <c r="H4391" s="58"/>
      <c r="J4391" s="58"/>
      <c r="L4391" s="58"/>
      <c r="N4391" s="58"/>
      <c r="Q4391" s="58"/>
      <c r="R4391" s="58"/>
    </row>
    <row r="4392" spans="8:18" ht="12.75">
      <c r="H4392" s="58"/>
      <c r="J4392" s="58"/>
      <c r="L4392" s="58"/>
      <c r="N4392" s="58"/>
      <c r="Q4392" s="58"/>
      <c r="R4392" s="58"/>
    </row>
    <row r="4393" spans="8:18" ht="12.75">
      <c r="H4393" s="58"/>
      <c r="J4393" s="58"/>
      <c r="L4393" s="58"/>
      <c r="N4393" s="58"/>
      <c r="Q4393" s="58"/>
      <c r="R4393" s="58"/>
    </row>
    <row r="4394" spans="8:18" ht="12.75">
      <c r="H4394" s="58"/>
      <c r="J4394" s="58"/>
      <c r="L4394" s="58"/>
      <c r="N4394" s="58"/>
      <c r="Q4394" s="58"/>
      <c r="R4394" s="58"/>
    </row>
    <row r="4395" spans="8:18" ht="12.75">
      <c r="H4395" s="58"/>
      <c r="J4395" s="58"/>
      <c r="L4395" s="58"/>
      <c r="N4395" s="58"/>
      <c r="Q4395" s="58"/>
      <c r="R4395" s="58"/>
    </row>
    <row r="4396" spans="8:18" ht="12.75">
      <c r="H4396" s="58"/>
      <c r="J4396" s="58"/>
      <c r="L4396" s="58"/>
      <c r="N4396" s="58"/>
      <c r="Q4396" s="58"/>
      <c r="R4396" s="58"/>
    </row>
    <row r="4397" spans="8:18" ht="12.75">
      <c r="H4397" s="58"/>
      <c r="J4397" s="58"/>
      <c r="L4397" s="58"/>
      <c r="N4397" s="58"/>
      <c r="Q4397" s="58"/>
      <c r="R4397" s="58"/>
    </row>
    <row r="4398" spans="8:18" ht="12.75">
      <c r="H4398" s="58"/>
      <c r="J4398" s="58"/>
      <c r="L4398" s="58"/>
      <c r="N4398" s="58"/>
      <c r="Q4398" s="58"/>
      <c r="R4398" s="58"/>
    </row>
    <row r="4399" spans="8:18" ht="12.75">
      <c r="H4399" s="58"/>
      <c r="J4399" s="58"/>
      <c r="L4399" s="58"/>
      <c r="N4399" s="58"/>
      <c r="Q4399" s="58"/>
      <c r="R4399" s="58"/>
    </row>
    <row r="4400" spans="8:18" ht="12.75">
      <c r="H4400" s="58"/>
      <c r="J4400" s="58"/>
      <c r="L4400" s="58"/>
      <c r="N4400" s="58"/>
      <c r="Q4400" s="58"/>
      <c r="R4400" s="58"/>
    </row>
    <row r="4401" spans="8:18" ht="12.75">
      <c r="H4401" s="58"/>
      <c r="J4401" s="58"/>
      <c r="L4401" s="58"/>
      <c r="N4401" s="58"/>
      <c r="Q4401" s="58"/>
      <c r="R4401" s="58"/>
    </row>
    <row r="4402" spans="8:18" ht="12.75">
      <c r="H4402" s="58"/>
      <c r="J4402" s="58"/>
      <c r="L4402" s="58"/>
      <c r="N4402" s="58"/>
      <c r="Q4402" s="58"/>
      <c r="R4402" s="58"/>
    </row>
    <row r="4403" spans="8:18" ht="12.75">
      <c r="H4403" s="58"/>
      <c r="J4403" s="58"/>
      <c r="L4403" s="58"/>
      <c r="N4403" s="58"/>
      <c r="Q4403" s="58"/>
      <c r="R4403" s="58"/>
    </row>
    <row r="4404" spans="8:18" ht="12.75">
      <c r="H4404" s="58"/>
      <c r="J4404" s="58"/>
      <c r="L4404" s="58"/>
      <c r="N4404" s="58"/>
      <c r="Q4404" s="58"/>
      <c r="R4404" s="58"/>
    </row>
    <row r="4405" spans="8:18" ht="12.75">
      <c r="H4405" s="58"/>
      <c r="J4405" s="58"/>
      <c r="L4405" s="58"/>
      <c r="N4405" s="58"/>
      <c r="Q4405" s="58"/>
      <c r="R4405" s="58"/>
    </row>
    <row r="4406" spans="8:18" ht="12.75">
      <c r="H4406" s="58"/>
      <c r="J4406" s="58"/>
      <c r="L4406" s="58"/>
      <c r="N4406" s="58"/>
      <c r="Q4406" s="58"/>
      <c r="R4406" s="58"/>
    </row>
    <row r="4407" spans="8:18" ht="12.75">
      <c r="H4407" s="58"/>
      <c r="J4407" s="58"/>
      <c r="L4407" s="58"/>
      <c r="N4407" s="58"/>
      <c r="Q4407" s="58"/>
      <c r="R4407" s="58"/>
    </row>
    <row r="4408" spans="8:18" ht="12.75">
      <c r="H4408" s="58"/>
      <c r="J4408" s="58"/>
      <c r="L4408" s="58"/>
      <c r="N4408" s="58"/>
      <c r="Q4408" s="58"/>
      <c r="R4408" s="58"/>
    </row>
    <row r="4409" spans="8:18" ht="12.75">
      <c r="H4409" s="58"/>
      <c r="J4409" s="58"/>
      <c r="L4409" s="58"/>
      <c r="N4409" s="58"/>
      <c r="Q4409" s="58"/>
      <c r="R4409" s="58"/>
    </row>
    <row r="4410" spans="8:18" ht="12.75">
      <c r="H4410" s="58"/>
      <c r="J4410" s="58"/>
      <c r="L4410" s="58"/>
      <c r="N4410" s="58"/>
      <c r="Q4410" s="58"/>
      <c r="R4410" s="58"/>
    </row>
    <row r="4411" spans="8:18" ht="12.75">
      <c r="H4411" s="58"/>
      <c r="J4411" s="58"/>
      <c r="L4411" s="58"/>
      <c r="N4411" s="58"/>
      <c r="Q4411" s="58"/>
      <c r="R4411" s="58"/>
    </row>
    <row r="4412" spans="8:18" ht="12.75">
      <c r="H4412" s="58"/>
      <c r="J4412" s="58"/>
      <c r="L4412" s="58"/>
      <c r="N4412" s="58"/>
      <c r="Q4412" s="58"/>
      <c r="R4412" s="58"/>
    </row>
    <row r="4413" spans="8:18" ht="12.75">
      <c r="H4413" s="58"/>
      <c r="J4413" s="58"/>
      <c r="L4413" s="58"/>
      <c r="N4413" s="58"/>
      <c r="Q4413" s="58"/>
      <c r="R4413" s="58"/>
    </row>
    <row r="4414" spans="8:18" ht="12.75">
      <c r="H4414" s="58"/>
      <c r="J4414" s="58"/>
      <c r="L4414" s="58"/>
      <c r="N4414" s="58"/>
      <c r="Q4414" s="58"/>
      <c r="R4414" s="58"/>
    </row>
    <row r="4415" spans="8:18" ht="12.75">
      <c r="H4415" s="58"/>
      <c r="J4415" s="58"/>
      <c r="L4415" s="58"/>
      <c r="N4415" s="58"/>
      <c r="Q4415" s="58"/>
      <c r="R4415" s="58"/>
    </row>
    <row r="4416" spans="8:18" ht="12.75">
      <c r="H4416" s="58"/>
      <c r="J4416" s="58"/>
      <c r="L4416" s="58"/>
      <c r="N4416" s="58"/>
      <c r="Q4416" s="58"/>
      <c r="R4416" s="58"/>
    </row>
    <row r="4417" spans="8:18" ht="12.75">
      <c r="H4417" s="58"/>
      <c r="J4417" s="58"/>
      <c r="L4417" s="58"/>
      <c r="N4417" s="58"/>
      <c r="Q4417" s="58"/>
      <c r="R4417" s="58"/>
    </row>
    <row r="4418" spans="8:18" ht="12.75">
      <c r="H4418" s="58"/>
      <c r="J4418" s="58"/>
      <c r="L4418" s="58"/>
      <c r="N4418" s="58"/>
      <c r="Q4418" s="58"/>
      <c r="R4418" s="58"/>
    </row>
    <row r="4419" spans="8:18" ht="12.75">
      <c r="H4419" s="58"/>
      <c r="J4419" s="58"/>
      <c r="L4419" s="58"/>
      <c r="N4419" s="58"/>
      <c r="Q4419" s="58"/>
      <c r="R4419" s="58"/>
    </row>
    <row r="4420" spans="8:18" ht="12.75">
      <c r="H4420" s="58"/>
      <c r="J4420" s="58"/>
      <c r="L4420" s="58"/>
      <c r="N4420" s="58"/>
      <c r="Q4420" s="58"/>
      <c r="R4420" s="58"/>
    </row>
    <row r="4421" spans="8:18" ht="12.75">
      <c r="H4421" s="58"/>
      <c r="J4421" s="58"/>
      <c r="L4421" s="58"/>
      <c r="N4421" s="58"/>
      <c r="Q4421" s="58"/>
      <c r="R4421" s="58"/>
    </row>
    <row r="4422" spans="8:18" ht="12.75">
      <c r="H4422" s="58"/>
      <c r="J4422" s="58"/>
      <c r="L4422" s="58"/>
      <c r="N4422" s="58"/>
      <c r="Q4422" s="58"/>
      <c r="R4422" s="58"/>
    </row>
    <row r="4423" spans="8:18" ht="12.75">
      <c r="H4423" s="58"/>
      <c r="J4423" s="58"/>
      <c r="L4423" s="58"/>
      <c r="N4423" s="58"/>
      <c r="Q4423" s="58"/>
      <c r="R4423" s="58"/>
    </row>
    <row r="4424" spans="8:18" ht="12.75">
      <c r="H4424" s="58"/>
      <c r="J4424" s="58"/>
      <c r="L4424" s="58"/>
      <c r="N4424" s="58"/>
      <c r="Q4424" s="58"/>
      <c r="R4424" s="58"/>
    </row>
    <row r="4425" spans="8:18" ht="12.75">
      <c r="H4425" s="58"/>
      <c r="J4425" s="58"/>
      <c r="L4425" s="58"/>
      <c r="N4425" s="58"/>
      <c r="Q4425" s="58"/>
      <c r="R4425" s="58"/>
    </row>
    <row r="4426" spans="8:18" ht="12.75">
      <c r="H4426" s="58"/>
      <c r="J4426" s="58"/>
      <c r="L4426" s="58"/>
      <c r="N4426" s="58"/>
      <c r="Q4426" s="58"/>
      <c r="R4426" s="58"/>
    </row>
    <row r="4427" spans="8:18" ht="12.75">
      <c r="H4427" s="58"/>
      <c r="J4427" s="58"/>
      <c r="L4427" s="58"/>
      <c r="N4427" s="58"/>
      <c r="Q4427" s="58"/>
      <c r="R4427" s="58"/>
    </row>
    <row r="4428" spans="8:18" ht="12.75">
      <c r="H4428" s="58"/>
      <c r="J4428" s="58"/>
      <c r="L4428" s="58"/>
      <c r="N4428" s="58"/>
      <c r="Q4428" s="58"/>
      <c r="R4428" s="58"/>
    </row>
    <row r="4429" spans="8:18" ht="12.75">
      <c r="H4429" s="58"/>
      <c r="J4429" s="58"/>
      <c r="L4429" s="58"/>
      <c r="N4429" s="58"/>
      <c r="Q4429" s="58"/>
      <c r="R4429" s="58"/>
    </row>
    <row r="4430" spans="8:18" ht="12.75">
      <c r="H4430" s="58"/>
      <c r="J4430" s="58"/>
      <c r="L4430" s="58"/>
      <c r="N4430" s="58"/>
      <c r="Q4430" s="58"/>
      <c r="R4430" s="58"/>
    </row>
    <row r="4431" spans="8:18" ht="12.75">
      <c r="H4431" s="58"/>
      <c r="J4431" s="58"/>
      <c r="L4431" s="58"/>
      <c r="N4431" s="58"/>
      <c r="Q4431" s="58"/>
      <c r="R4431" s="58"/>
    </row>
    <row r="4432" spans="8:18" ht="12.75">
      <c r="H4432" s="58"/>
      <c r="J4432" s="58"/>
      <c r="L4432" s="58"/>
      <c r="N4432" s="58"/>
      <c r="Q4432" s="58"/>
      <c r="R4432" s="58"/>
    </row>
    <row r="4433" spans="8:18" ht="12.75">
      <c r="H4433" s="58"/>
      <c r="J4433" s="58"/>
      <c r="L4433" s="58"/>
      <c r="N4433" s="58"/>
      <c r="Q4433" s="58"/>
      <c r="R4433" s="58"/>
    </row>
    <row r="4434" spans="8:18" ht="12.75">
      <c r="H4434" s="58"/>
      <c r="J4434" s="58"/>
      <c r="L4434" s="58"/>
      <c r="N4434" s="58"/>
      <c r="Q4434" s="58"/>
      <c r="R4434" s="58"/>
    </row>
    <row r="4435" spans="8:18" ht="12.75">
      <c r="H4435" s="58"/>
      <c r="J4435" s="58"/>
      <c r="L4435" s="58"/>
      <c r="N4435" s="58"/>
      <c r="Q4435" s="58"/>
      <c r="R4435" s="58"/>
    </row>
    <row r="4436" spans="8:18" ht="12.75">
      <c r="H4436" s="58"/>
      <c r="J4436" s="58"/>
      <c r="L4436" s="58"/>
      <c r="N4436" s="58"/>
      <c r="Q4436" s="58"/>
      <c r="R4436" s="58"/>
    </row>
    <row r="4437" spans="8:18" ht="12.75">
      <c r="H4437" s="58"/>
      <c r="J4437" s="58"/>
      <c r="L4437" s="58"/>
      <c r="N4437" s="58"/>
      <c r="Q4437" s="58"/>
      <c r="R4437" s="58"/>
    </row>
    <row r="4438" spans="8:18" ht="12.75">
      <c r="H4438" s="58"/>
      <c r="J4438" s="58"/>
      <c r="L4438" s="58"/>
      <c r="N4438" s="58"/>
      <c r="Q4438" s="58"/>
      <c r="R4438" s="58"/>
    </row>
    <row r="4439" spans="8:18" ht="12.75">
      <c r="H4439" s="58"/>
      <c r="J4439" s="58"/>
      <c r="L4439" s="58"/>
      <c r="N4439" s="58"/>
      <c r="Q4439" s="58"/>
      <c r="R4439" s="58"/>
    </row>
    <row r="4440" spans="8:18" ht="12.75">
      <c r="H4440" s="58"/>
      <c r="J4440" s="58"/>
      <c r="L4440" s="58"/>
      <c r="N4440" s="58"/>
      <c r="Q4440" s="58"/>
      <c r="R4440" s="58"/>
    </row>
    <row r="4441" spans="8:18" ht="12.75">
      <c r="H4441" s="58"/>
      <c r="J4441" s="58"/>
      <c r="L4441" s="58"/>
      <c r="N4441" s="58"/>
      <c r="Q4441" s="58"/>
      <c r="R4441" s="58"/>
    </row>
    <row r="4442" spans="8:18" ht="12.75">
      <c r="H4442" s="58"/>
      <c r="J4442" s="58"/>
      <c r="L4442" s="58"/>
      <c r="N4442" s="58"/>
      <c r="Q4442" s="58"/>
      <c r="R4442" s="58"/>
    </row>
    <row r="4443" spans="8:18" ht="12.75">
      <c r="H4443" s="58"/>
      <c r="J4443" s="58"/>
      <c r="L4443" s="58"/>
      <c r="N4443" s="58"/>
      <c r="Q4443" s="58"/>
      <c r="R4443" s="58"/>
    </row>
    <row r="4444" spans="8:18" ht="12.75">
      <c r="H4444" s="58"/>
      <c r="J4444" s="58"/>
      <c r="L4444" s="58"/>
      <c r="N4444" s="58"/>
      <c r="Q4444" s="58"/>
      <c r="R4444" s="58"/>
    </row>
    <row r="4445" spans="8:18" ht="12.75">
      <c r="H4445" s="58"/>
      <c r="J4445" s="58"/>
      <c r="L4445" s="58"/>
      <c r="N4445" s="58"/>
      <c r="Q4445" s="58"/>
      <c r="R4445" s="58"/>
    </row>
    <row r="4446" spans="8:18" ht="12.75">
      <c r="H4446" s="58"/>
      <c r="J4446" s="58"/>
      <c r="L4446" s="58"/>
      <c r="N4446" s="58"/>
      <c r="Q4446" s="58"/>
      <c r="R4446" s="58"/>
    </row>
    <row r="4447" spans="8:18" ht="12.75">
      <c r="H4447" s="58"/>
      <c r="J4447" s="58"/>
      <c r="L4447" s="58"/>
      <c r="N4447" s="58"/>
      <c r="Q4447" s="58"/>
      <c r="R4447" s="58"/>
    </row>
    <row r="4448" spans="8:18" ht="12.75">
      <c r="H4448" s="58"/>
      <c r="J4448" s="58"/>
      <c r="L4448" s="58"/>
      <c r="N4448" s="58"/>
      <c r="Q4448" s="58"/>
      <c r="R4448" s="58"/>
    </row>
    <row r="4449" spans="8:18" ht="12.75">
      <c r="H4449" s="58"/>
      <c r="J4449" s="58"/>
      <c r="L4449" s="58"/>
      <c r="N4449" s="58"/>
      <c r="Q4449" s="58"/>
      <c r="R4449" s="58"/>
    </row>
    <row r="4450" spans="8:18" ht="12.75">
      <c r="H4450" s="58"/>
      <c r="J4450" s="58"/>
      <c r="L4450" s="58"/>
      <c r="N4450" s="58"/>
      <c r="Q4450" s="58"/>
      <c r="R4450" s="58"/>
    </row>
    <row r="4451" spans="8:18" ht="12.75">
      <c r="H4451" s="58"/>
      <c r="J4451" s="58"/>
      <c r="L4451" s="58"/>
      <c r="N4451" s="58"/>
      <c r="Q4451" s="58"/>
      <c r="R4451" s="58"/>
    </row>
    <row r="4452" spans="8:18" ht="12.75">
      <c r="H4452" s="58"/>
      <c r="J4452" s="58"/>
      <c r="L4452" s="58"/>
      <c r="N4452" s="58"/>
      <c r="Q4452" s="58"/>
      <c r="R4452" s="58"/>
    </row>
    <row r="4453" spans="8:18" ht="12.75">
      <c r="H4453" s="58"/>
      <c r="J4453" s="58"/>
      <c r="L4453" s="58"/>
      <c r="N4453" s="58"/>
      <c r="Q4453" s="58"/>
      <c r="R4453" s="58"/>
    </row>
    <row r="4454" spans="8:18" ht="12.75">
      <c r="H4454" s="58"/>
      <c r="J4454" s="58"/>
      <c r="L4454" s="58"/>
      <c r="N4454" s="58"/>
      <c r="Q4454" s="58"/>
      <c r="R4454" s="58"/>
    </row>
    <row r="4455" spans="8:18" ht="12.75">
      <c r="H4455" s="58"/>
      <c r="J4455" s="58"/>
      <c r="L4455" s="58"/>
      <c r="N4455" s="58"/>
      <c r="Q4455" s="58"/>
      <c r="R4455" s="58"/>
    </row>
    <row r="4456" spans="8:18" ht="12.75">
      <c r="H4456" s="58"/>
      <c r="J4456" s="58"/>
      <c r="L4456" s="58"/>
      <c r="N4456" s="58"/>
      <c r="Q4456" s="58"/>
      <c r="R4456" s="58"/>
    </row>
    <row r="4457" spans="8:18" ht="12.75">
      <c r="H4457" s="58"/>
      <c r="J4457" s="58"/>
      <c r="L4457" s="58"/>
      <c r="N4457" s="58"/>
      <c r="Q4457" s="58"/>
      <c r="R4457" s="58"/>
    </row>
    <row r="4458" spans="8:18" ht="12.75">
      <c r="H4458" s="58"/>
      <c r="J4458" s="58"/>
      <c r="L4458" s="58"/>
      <c r="N4458" s="58"/>
      <c r="Q4458" s="58"/>
      <c r="R4458" s="58"/>
    </row>
    <row r="4459" spans="8:18" ht="12.75">
      <c r="H4459" s="58"/>
      <c r="J4459" s="58"/>
      <c r="L4459" s="58"/>
      <c r="N4459" s="58"/>
      <c r="Q4459" s="58"/>
      <c r="R4459" s="58"/>
    </row>
    <row r="4460" spans="8:18" ht="12.75">
      <c r="H4460" s="58"/>
      <c r="J4460" s="58"/>
      <c r="L4460" s="58"/>
      <c r="N4460" s="58"/>
      <c r="Q4460" s="58"/>
      <c r="R4460" s="58"/>
    </row>
    <row r="4461" spans="8:18" ht="12.75">
      <c r="H4461" s="58"/>
      <c r="J4461" s="58"/>
      <c r="L4461" s="58"/>
      <c r="N4461" s="58"/>
      <c r="Q4461" s="58"/>
      <c r="R4461" s="58"/>
    </row>
    <row r="4462" spans="8:18" ht="12.75">
      <c r="H4462" s="58"/>
      <c r="J4462" s="58"/>
      <c r="L4462" s="58"/>
      <c r="N4462" s="58"/>
      <c r="Q4462" s="58"/>
      <c r="R4462" s="58"/>
    </row>
    <row r="4463" spans="8:18" ht="12.75">
      <c r="H4463" s="58"/>
      <c r="J4463" s="58"/>
      <c r="L4463" s="58"/>
      <c r="N4463" s="58"/>
      <c r="Q4463" s="58"/>
      <c r="R4463" s="58"/>
    </row>
    <row r="4464" spans="8:18" ht="12.75">
      <c r="H4464" s="58"/>
      <c r="J4464" s="58"/>
      <c r="L4464" s="58"/>
      <c r="N4464" s="58"/>
      <c r="Q4464" s="58"/>
      <c r="R4464" s="58"/>
    </row>
    <row r="4465" spans="8:18" ht="12.75">
      <c r="H4465" s="58"/>
      <c r="J4465" s="58"/>
      <c r="L4465" s="58"/>
      <c r="N4465" s="58"/>
      <c r="Q4465" s="58"/>
      <c r="R4465" s="58"/>
    </row>
    <row r="4466" spans="8:18" ht="12.75">
      <c r="H4466" s="58"/>
      <c r="J4466" s="58"/>
      <c r="L4466" s="58"/>
      <c r="N4466" s="58"/>
      <c r="Q4466" s="58"/>
      <c r="R4466" s="58"/>
    </row>
    <row r="4467" spans="8:18" ht="12.75">
      <c r="H4467" s="58"/>
      <c r="J4467" s="58"/>
      <c r="L4467" s="58"/>
      <c r="N4467" s="58"/>
      <c r="Q4467" s="58"/>
      <c r="R4467" s="58"/>
    </row>
    <row r="4468" spans="8:18" ht="12.75">
      <c r="H4468" s="58"/>
      <c r="J4468" s="58"/>
      <c r="L4468" s="58"/>
      <c r="N4468" s="58"/>
      <c r="Q4468" s="58"/>
      <c r="R4468" s="58"/>
    </row>
    <row r="4469" spans="8:18" ht="12.75">
      <c r="H4469" s="58"/>
      <c r="J4469" s="58"/>
      <c r="L4469" s="58"/>
      <c r="N4469" s="58"/>
      <c r="Q4469" s="58"/>
      <c r="R4469" s="58"/>
    </row>
    <row r="4470" spans="8:18" ht="12.75">
      <c r="H4470" s="58"/>
      <c r="J4470" s="58"/>
      <c r="L4470" s="58"/>
      <c r="N4470" s="58"/>
      <c r="Q4470" s="58"/>
      <c r="R4470" s="58"/>
    </row>
    <row r="4471" spans="8:18" ht="12.75">
      <c r="H4471" s="58"/>
      <c r="J4471" s="58"/>
      <c r="L4471" s="58"/>
      <c r="N4471" s="58"/>
      <c r="Q4471" s="58"/>
      <c r="R4471" s="58"/>
    </row>
    <row r="4472" spans="8:18" ht="12.75">
      <c r="H4472" s="58"/>
      <c r="J4472" s="58"/>
      <c r="L4472" s="58"/>
      <c r="N4472" s="58"/>
      <c r="Q4472" s="58"/>
      <c r="R4472" s="58"/>
    </row>
    <row r="4473" spans="8:18" ht="12.75">
      <c r="H4473" s="58"/>
      <c r="J4473" s="58"/>
      <c r="L4473" s="58"/>
      <c r="N4473" s="58"/>
      <c r="Q4473" s="58"/>
      <c r="R4473" s="58"/>
    </row>
    <row r="4474" spans="8:18" ht="12.75">
      <c r="H4474" s="58"/>
      <c r="J4474" s="58"/>
      <c r="L4474" s="58"/>
      <c r="N4474" s="58"/>
      <c r="Q4474" s="58"/>
      <c r="R4474" s="58"/>
    </row>
    <row r="4475" spans="8:18" ht="12.75">
      <c r="H4475" s="58"/>
      <c r="J4475" s="58"/>
      <c r="L4475" s="58"/>
      <c r="N4475" s="58"/>
      <c r="Q4475" s="58"/>
      <c r="R4475" s="58"/>
    </row>
    <row r="4476" spans="8:18" ht="12.75">
      <c r="H4476" s="58"/>
      <c r="J4476" s="58"/>
      <c r="L4476" s="58"/>
      <c r="N4476" s="58"/>
      <c r="Q4476" s="58"/>
      <c r="R4476" s="58"/>
    </row>
    <row r="4477" spans="8:18" ht="12.75">
      <c r="H4477" s="58"/>
      <c r="J4477" s="58"/>
      <c r="L4477" s="58"/>
      <c r="N4477" s="58"/>
      <c r="Q4477" s="58"/>
      <c r="R4477" s="58"/>
    </row>
    <row r="4478" spans="8:18" ht="12.75">
      <c r="H4478" s="58"/>
      <c r="J4478" s="58"/>
      <c r="L4478" s="58"/>
      <c r="N4478" s="58"/>
      <c r="Q4478" s="58"/>
      <c r="R4478" s="58"/>
    </row>
    <row r="4479" spans="8:18" ht="12.75">
      <c r="H4479" s="58"/>
      <c r="J4479" s="58"/>
      <c r="L4479" s="58"/>
      <c r="N4479" s="58"/>
      <c r="Q4479" s="58"/>
      <c r="R4479" s="58"/>
    </row>
    <row r="4480" spans="8:18" ht="12.75">
      <c r="H4480" s="58"/>
      <c r="J4480" s="58"/>
      <c r="L4480" s="58"/>
      <c r="N4480" s="58"/>
      <c r="Q4480" s="58"/>
      <c r="R4480" s="58"/>
    </row>
    <row r="4481" spans="8:18" ht="12.75">
      <c r="H4481" s="58"/>
      <c r="J4481" s="58"/>
      <c r="L4481" s="58"/>
      <c r="N4481" s="58"/>
      <c r="Q4481" s="58"/>
      <c r="R4481" s="58"/>
    </row>
    <row r="4482" spans="8:18" ht="12.75">
      <c r="H4482" s="58"/>
      <c r="J4482" s="58"/>
      <c r="L4482" s="58"/>
      <c r="N4482" s="58"/>
      <c r="Q4482" s="58"/>
      <c r="R4482" s="58"/>
    </row>
    <row r="4483" spans="8:18" ht="12.75">
      <c r="H4483" s="58"/>
      <c r="J4483" s="58"/>
      <c r="L4483" s="58"/>
      <c r="N4483" s="58"/>
      <c r="Q4483" s="58"/>
      <c r="R4483" s="58"/>
    </row>
    <row r="4484" spans="8:18" ht="12.75">
      <c r="H4484" s="58"/>
      <c r="J4484" s="58"/>
      <c r="L4484" s="58"/>
      <c r="N4484" s="58"/>
      <c r="Q4484" s="58"/>
      <c r="R4484" s="58"/>
    </row>
    <row r="4485" spans="8:18" ht="12.75">
      <c r="H4485" s="58"/>
      <c r="J4485" s="58"/>
      <c r="L4485" s="58"/>
      <c r="N4485" s="58"/>
      <c r="Q4485" s="58"/>
      <c r="R4485" s="58"/>
    </row>
    <row r="4486" spans="8:18" ht="12.75">
      <c r="H4486" s="58"/>
      <c r="J4486" s="58"/>
      <c r="L4486" s="58"/>
      <c r="N4486" s="58"/>
      <c r="Q4486" s="58"/>
      <c r="R4486" s="58"/>
    </row>
    <row r="4487" spans="8:18" ht="12.75">
      <c r="H4487" s="58"/>
      <c r="J4487" s="58"/>
      <c r="L4487" s="58"/>
      <c r="N4487" s="58"/>
      <c r="Q4487" s="58"/>
      <c r="R4487" s="58"/>
    </row>
    <row r="4488" spans="8:18" ht="12.75">
      <c r="H4488" s="58"/>
      <c r="J4488" s="58"/>
      <c r="L4488" s="58"/>
      <c r="N4488" s="58"/>
      <c r="Q4488" s="58"/>
      <c r="R4488" s="58"/>
    </row>
    <row r="4489" spans="8:18" ht="12.75">
      <c r="H4489" s="58"/>
      <c r="J4489" s="58"/>
      <c r="L4489" s="58"/>
      <c r="N4489" s="58"/>
      <c r="Q4489" s="58"/>
      <c r="R4489" s="58"/>
    </row>
    <row r="4490" spans="8:18" ht="12.75">
      <c r="H4490" s="58"/>
      <c r="J4490" s="58"/>
      <c r="L4490" s="58"/>
      <c r="N4490" s="58"/>
      <c r="Q4490" s="58"/>
      <c r="R4490" s="58"/>
    </row>
    <row r="4491" spans="8:18" ht="12.75">
      <c r="H4491" s="58"/>
      <c r="J4491" s="58"/>
      <c r="L4491" s="58"/>
      <c r="N4491" s="58"/>
      <c r="Q4491" s="58"/>
      <c r="R4491" s="58"/>
    </row>
    <row r="4492" spans="8:18" ht="12.75">
      <c r="H4492" s="58"/>
      <c r="J4492" s="58"/>
      <c r="L4492" s="58"/>
      <c r="N4492" s="58"/>
      <c r="Q4492" s="58"/>
      <c r="R4492" s="58"/>
    </row>
    <row r="4493" spans="8:18" ht="12.75">
      <c r="H4493" s="58"/>
      <c r="J4493" s="58"/>
      <c r="L4493" s="58"/>
      <c r="N4493" s="58"/>
      <c r="Q4493" s="58"/>
      <c r="R4493" s="58"/>
    </row>
    <row r="4494" spans="8:18" ht="12.75">
      <c r="H4494" s="58"/>
      <c r="J4494" s="58"/>
      <c r="L4494" s="58"/>
      <c r="N4494" s="58"/>
      <c r="Q4494" s="58"/>
      <c r="R4494" s="58"/>
    </row>
    <row r="4495" spans="8:18" ht="12.75">
      <c r="H4495" s="58"/>
      <c r="J4495" s="58"/>
      <c r="L4495" s="58"/>
      <c r="N4495" s="58"/>
      <c r="Q4495" s="58"/>
      <c r="R4495" s="58"/>
    </row>
    <row r="4496" spans="8:18" ht="12.75">
      <c r="H4496" s="58"/>
      <c r="J4496" s="58"/>
      <c r="L4496" s="58"/>
      <c r="N4496" s="58"/>
      <c r="Q4496" s="58"/>
      <c r="R4496" s="58"/>
    </row>
    <row r="4497" spans="8:18" ht="12.75">
      <c r="H4497" s="58"/>
      <c r="J4497" s="58"/>
      <c r="L4497" s="58"/>
      <c r="N4497" s="58"/>
      <c r="Q4497" s="58"/>
      <c r="R4497" s="58"/>
    </row>
    <row r="4498" spans="8:18" ht="12.75">
      <c r="H4498" s="58"/>
      <c r="J4498" s="58"/>
      <c r="L4498" s="58"/>
      <c r="N4498" s="58"/>
      <c r="Q4498" s="58"/>
      <c r="R4498" s="58"/>
    </row>
    <row r="4499" spans="8:18" ht="12.75">
      <c r="H4499" s="58"/>
      <c r="J4499" s="58"/>
      <c r="L4499" s="58"/>
      <c r="N4499" s="58"/>
      <c r="Q4499" s="58"/>
      <c r="R4499" s="58"/>
    </row>
    <row r="4500" spans="8:18" ht="12.75">
      <c r="H4500" s="58"/>
      <c r="J4500" s="58"/>
      <c r="L4500" s="58"/>
      <c r="N4500" s="58"/>
      <c r="Q4500" s="58"/>
      <c r="R4500" s="58"/>
    </row>
    <row r="4501" spans="8:18" ht="12.75">
      <c r="H4501" s="58"/>
      <c r="J4501" s="58"/>
      <c r="L4501" s="58"/>
      <c r="N4501" s="58"/>
      <c r="Q4501" s="58"/>
      <c r="R4501" s="58"/>
    </row>
    <row r="4502" spans="8:18" ht="12.75">
      <c r="H4502" s="58"/>
      <c r="J4502" s="58"/>
      <c r="L4502" s="58"/>
      <c r="N4502" s="58"/>
      <c r="Q4502" s="58"/>
      <c r="R4502" s="58"/>
    </row>
    <row r="4503" spans="8:18" ht="12.75">
      <c r="H4503" s="58"/>
      <c r="J4503" s="58"/>
      <c r="L4503" s="58"/>
      <c r="N4503" s="58"/>
      <c r="Q4503" s="58"/>
      <c r="R4503" s="58"/>
    </row>
    <row r="4504" spans="8:18" ht="12.75">
      <c r="H4504" s="58"/>
      <c r="J4504" s="58"/>
      <c r="L4504" s="58"/>
      <c r="N4504" s="58"/>
      <c r="Q4504" s="58"/>
      <c r="R4504" s="58"/>
    </row>
    <row r="4505" spans="8:18" ht="12.75">
      <c r="H4505" s="58"/>
      <c r="J4505" s="58"/>
      <c r="L4505" s="58"/>
      <c r="N4505" s="58"/>
      <c r="Q4505" s="58"/>
      <c r="R4505" s="58"/>
    </row>
    <row r="4506" spans="8:18" ht="12.75">
      <c r="H4506" s="58"/>
      <c r="J4506" s="58"/>
      <c r="L4506" s="58"/>
      <c r="N4506" s="58"/>
      <c r="Q4506" s="58"/>
      <c r="R4506" s="58"/>
    </row>
    <row r="4507" spans="8:18" ht="12.75">
      <c r="H4507" s="58"/>
      <c r="J4507" s="58"/>
      <c r="L4507" s="58"/>
      <c r="N4507" s="58"/>
      <c r="Q4507" s="58"/>
      <c r="R4507" s="58"/>
    </row>
    <row r="4508" spans="8:18" ht="12.75">
      <c r="H4508" s="58"/>
      <c r="J4508" s="58"/>
      <c r="L4508" s="58"/>
      <c r="N4508" s="58"/>
      <c r="Q4508" s="58"/>
      <c r="R4508" s="58"/>
    </row>
    <row r="4509" spans="8:18" ht="12.75">
      <c r="H4509" s="58"/>
      <c r="J4509" s="58"/>
      <c r="L4509" s="58"/>
      <c r="N4509" s="58"/>
      <c r="Q4509" s="58"/>
      <c r="R4509" s="58"/>
    </row>
    <row r="4510" spans="8:18" ht="12.75">
      <c r="H4510" s="58"/>
      <c r="J4510" s="58"/>
      <c r="L4510" s="58"/>
      <c r="N4510" s="58"/>
      <c r="Q4510" s="58"/>
      <c r="R4510" s="58"/>
    </row>
    <row r="4511" spans="8:18" ht="12.75">
      <c r="H4511" s="58"/>
      <c r="J4511" s="58"/>
      <c r="L4511" s="58"/>
      <c r="N4511" s="58"/>
      <c r="Q4511" s="58"/>
      <c r="R4511" s="58"/>
    </row>
    <row r="4512" spans="8:18" ht="12.75">
      <c r="H4512" s="58"/>
      <c r="J4512" s="58"/>
      <c r="L4512" s="58"/>
      <c r="N4512" s="58"/>
      <c r="Q4512" s="58"/>
      <c r="R4512" s="58"/>
    </row>
    <row r="4513" spans="8:18" ht="12.75">
      <c r="H4513" s="58"/>
      <c r="J4513" s="58"/>
      <c r="L4513" s="58"/>
      <c r="N4513" s="58"/>
      <c r="Q4513" s="58"/>
      <c r="R4513" s="58"/>
    </row>
    <row r="4514" spans="8:18" ht="12.75">
      <c r="H4514" s="58"/>
      <c r="J4514" s="58"/>
      <c r="L4514" s="58"/>
      <c r="N4514" s="58"/>
      <c r="Q4514" s="58"/>
      <c r="R4514" s="58"/>
    </row>
    <row r="4515" spans="8:18" ht="12.75">
      <c r="H4515" s="58"/>
      <c r="J4515" s="58"/>
      <c r="L4515" s="58"/>
      <c r="N4515" s="58"/>
      <c r="Q4515" s="58"/>
      <c r="R4515" s="58"/>
    </row>
    <row r="4516" spans="8:18" ht="12.75">
      <c r="H4516" s="58"/>
      <c r="J4516" s="58"/>
      <c r="L4516" s="58"/>
      <c r="N4516" s="58"/>
      <c r="Q4516" s="58"/>
      <c r="R4516" s="58"/>
    </row>
    <row r="4517" spans="8:18" ht="12.75">
      <c r="H4517" s="58"/>
      <c r="J4517" s="58"/>
      <c r="L4517" s="58"/>
      <c r="N4517" s="58"/>
      <c r="Q4517" s="58"/>
      <c r="R4517" s="58"/>
    </row>
    <row r="4518" spans="8:18" ht="12.75">
      <c r="H4518" s="58"/>
      <c r="J4518" s="58"/>
      <c r="L4518" s="58"/>
      <c r="N4518" s="58"/>
      <c r="Q4518" s="58"/>
      <c r="R4518" s="58"/>
    </row>
    <row r="4519" spans="8:18" ht="12.75">
      <c r="H4519" s="58"/>
      <c r="J4519" s="58"/>
      <c r="L4519" s="58"/>
      <c r="N4519" s="58"/>
      <c r="Q4519" s="58"/>
      <c r="R4519" s="58"/>
    </row>
    <row r="4520" spans="8:18" ht="12.75">
      <c r="H4520" s="58"/>
      <c r="J4520" s="58"/>
      <c r="L4520" s="58"/>
      <c r="N4520" s="58"/>
      <c r="Q4520" s="58"/>
      <c r="R4520" s="58"/>
    </row>
    <row r="4521" spans="8:18" ht="12.75">
      <c r="H4521" s="58"/>
      <c r="J4521" s="58"/>
      <c r="L4521" s="58"/>
      <c r="N4521" s="58"/>
      <c r="Q4521" s="58"/>
      <c r="R4521" s="58"/>
    </row>
    <row r="4522" spans="8:18" ht="12.75">
      <c r="H4522" s="58"/>
      <c r="J4522" s="58"/>
      <c r="L4522" s="58"/>
      <c r="N4522" s="58"/>
      <c r="Q4522" s="58"/>
      <c r="R4522" s="58"/>
    </row>
    <row r="4523" spans="8:18" ht="12.75">
      <c r="H4523" s="58"/>
      <c r="J4523" s="58"/>
      <c r="L4523" s="58"/>
      <c r="N4523" s="58"/>
      <c r="Q4523" s="58"/>
      <c r="R4523" s="58"/>
    </row>
    <row r="4524" spans="8:18" ht="12.75">
      <c r="H4524" s="58"/>
      <c r="J4524" s="58"/>
      <c r="L4524" s="58"/>
      <c r="N4524" s="58"/>
      <c r="Q4524" s="58"/>
      <c r="R4524" s="58"/>
    </row>
    <row r="4525" spans="8:18" ht="12.75">
      <c r="H4525" s="58"/>
      <c r="J4525" s="58"/>
      <c r="L4525" s="58"/>
      <c r="N4525" s="58"/>
      <c r="Q4525" s="58"/>
      <c r="R4525" s="58"/>
    </row>
    <row r="4526" spans="8:18" ht="12.75">
      <c r="H4526" s="58"/>
      <c r="J4526" s="58"/>
      <c r="L4526" s="58"/>
      <c r="N4526" s="58"/>
      <c r="Q4526" s="58"/>
      <c r="R4526" s="58"/>
    </row>
    <row r="4527" spans="8:18" ht="12.75">
      <c r="H4527" s="58"/>
      <c r="J4527" s="58"/>
      <c r="L4527" s="58"/>
      <c r="N4527" s="58"/>
      <c r="Q4527" s="58"/>
      <c r="R4527" s="58"/>
    </row>
    <row r="4528" spans="8:18" ht="12.75">
      <c r="H4528" s="58"/>
      <c r="J4528" s="58"/>
      <c r="L4528" s="58"/>
      <c r="N4528" s="58"/>
      <c r="Q4528" s="58"/>
      <c r="R4528" s="58"/>
    </row>
    <row r="4529" spans="8:18" ht="12.75">
      <c r="H4529" s="58"/>
      <c r="J4529" s="58"/>
      <c r="L4529" s="58"/>
      <c r="N4529" s="58"/>
      <c r="Q4529" s="58"/>
      <c r="R4529" s="58"/>
    </row>
    <row r="4530" spans="8:18" ht="12.75">
      <c r="H4530" s="58"/>
      <c r="J4530" s="58"/>
      <c r="L4530" s="58"/>
      <c r="N4530" s="58"/>
      <c r="Q4530" s="58"/>
      <c r="R4530" s="58"/>
    </row>
    <row r="4531" spans="8:18" ht="12.75">
      <c r="H4531" s="58"/>
      <c r="J4531" s="58"/>
      <c r="L4531" s="58"/>
      <c r="N4531" s="58"/>
      <c r="Q4531" s="58"/>
      <c r="R4531" s="58"/>
    </row>
    <row r="4532" spans="8:18" ht="12.75">
      <c r="H4532" s="58"/>
      <c r="J4532" s="58"/>
      <c r="L4532" s="58"/>
      <c r="N4532" s="58"/>
      <c r="Q4532" s="58"/>
      <c r="R4532" s="58"/>
    </row>
    <row r="4533" spans="8:18" ht="12.75">
      <c r="H4533" s="58"/>
      <c r="J4533" s="58"/>
      <c r="L4533" s="58"/>
      <c r="N4533" s="58"/>
      <c r="Q4533" s="58"/>
      <c r="R4533" s="58"/>
    </row>
    <row r="4534" spans="8:18" ht="12.75">
      <c r="H4534" s="58"/>
      <c r="J4534" s="58"/>
      <c r="L4534" s="58"/>
      <c r="N4534" s="58"/>
      <c r="Q4534" s="58"/>
      <c r="R4534" s="58"/>
    </row>
    <row r="4535" spans="8:18" ht="12.75">
      <c r="H4535" s="58"/>
      <c r="J4535" s="58"/>
      <c r="L4535" s="58"/>
      <c r="N4535" s="58"/>
      <c r="Q4535" s="58"/>
      <c r="R4535" s="58"/>
    </row>
    <row r="4536" spans="8:18" ht="12.75">
      <c r="H4536" s="58"/>
      <c r="J4536" s="58"/>
      <c r="L4536" s="58"/>
      <c r="N4536" s="58"/>
      <c r="Q4536" s="58"/>
      <c r="R4536" s="58"/>
    </row>
    <row r="4537" spans="8:18" ht="12.75">
      <c r="H4537" s="58"/>
      <c r="J4537" s="58"/>
      <c r="L4537" s="58"/>
      <c r="N4537" s="58"/>
      <c r="Q4537" s="58"/>
      <c r="R4537" s="58"/>
    </row>
    <row r="4538" spans="8:18" ht="12.75">
      <c r="H4538" s="58"/>
      <c r="J4538" s="58"/>
      <c r="L4538" s="58"/>
      <c r="N4538" s="58"/>
      <c r="Q4538" s="58"/>
      <c r="R4538" s="58"/>
    </row>
    <row r="4539" spans="8:18" ht="12.75">
      <c r="H4539" s="58"/>
      <c r="J4539" s="58"/>
      <c r="L4539" s="58"/>
      <c r="N4539" s="58"/>
      <c r="Q4539" s="58"/>
      <c r="R4539" s="58"/>
    </row>
    <row r="4540" spans="8:18" ht="12.75">
      <c r="H4540" s="58"/>
      <c r="J4540" s="58"/>
      <c r="L4540" s="58"/>
      <c r="N4540" s="58"/>
      <c r="Q4540" s="58"/>
      <c r="R4540" s="58"/>
    </row>
    <row r="4541" spans="8:18" ht="12.75">
      <c r="H4541" s="58"/>
      <c r="J4541" s="58"/>
      <c r="L4541" s="58"/>
      <c r="N4541" s="58"/>
      <c r="Q4541" s="58"/>
      <c r="R4541" s="58"/>
    </row>
    <row r="4542" spans="8:18" ht="12.75">
      <c r="H4542" s="58"/>
      <c r="J4542" s="58"/>
      <c r="L4542" s="58"/>
      <c r="N4542" s="58"/>
      <c r="Q4542" s="58"/>
      <c r="R4542" s="58"/>
    </row>
    <row r="4543" spans="8:18" ht="12.75">
      <c r="H4543" s="58"/>
      <c r="J4543" s="58"/>
      <c r="L4543" s="58"/>
      <c r="N4543" s="58"/>
      <c r="Q4543" s="58"/>
      <c r="R4543" s="58"/>
    </row>
    <row r="4544" spans="8:18" ht="12.75">
      <c r="H4544" s="58"/>
      <c r="J4544" s="58"/>
      <c r="L4544" s="58"/>
      <c r="N4544" s="58"/>
      <c r="Q4544" s="58"/>
      <c r="R4544" s="58"/>
    </row>
    <row r="4545" spans="8:18" ht="12.75">
      <c r="H4545" s="58"/>
      <c r="J4545" s="58"/>
      <c r="L4545" s="58"/>
      <c r="N4545" s="58"/>
      <c r="Q4545" s="58"/>
      <c r="R4545" s="58"/>
    </row>
  </sheetData>
  <conditionalFormatting sqref="G33:R33">
    <cfRule type="cellIs" priority="1" dxfId="0" operator="between" stopIfTrue="1">
      <formula>0.5</formula>
      <formula>-0.5</formula>
    </cfRule>
  </conditionalFormatting>
  <printOptions gridLines="1"/>
  <pageMargins left="0.7874015748031497" right="0.7874015748031497" top="0.984251968503937" bottom="0.984251968503937" header="0.5" footer="0.5"/>
  <pageSetup fitToHeight="1" fitToWidth="1" orientation="landscape" paperSize="9" scale="61" r:id="rId2"/>
  <headerFooter alignWithMargins="0">
    <oddHeader>&amp;C&amp;"MS Sans Serif,Fett Kursiv"&amp;12&amp;F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30"/>
  <sheetViews>
    <sheetView workbookViewId="0" topLeftCell="A1">
      <selection activeCell="B48" sqref="B48"/>
    </sheetView>
  </sheetViews>
  <sheetFormatPr defaultColWidth="9.140625" defaultRowHeight="12.75"/>
  <cols>
    <col min="1" max="4" width="11.421875" style="16" customWidth="1"/>
    <col min="5" max="5" width="13.57421875" style="16" bestFit="1" customWidth="1"/>
    <col min="6" max="16384" width="11.421875" style="16" customWidth="1"/>
  </cols>
  <sheetData>
    <row r="3" spans="2:8" ht="12.75">
      <c r="B3" s="16" t="s">
        <v>26</v>
      </c>
      <c r="C3" s="16" t="s">
        <v>27</v>
      </c>
      <c r="D3" s="16" t="s">
        <v>28</v>
      </c>
      <c r="E3" s="16" t="s">
        <v>29</v>
      </c>
      <c r="G3" s="16" t="s">
        <v>30</v>
      </c>
      <c r="H3" s="16" t="s">
        <v>31</v>
      </c>
    </row>
    <row r="4" spans="2:8" ht="12.75">
      <c r="B4" s="16">
        <v>150</v>
      </c>
      <c r="C4" s="16">
        <v>5</v>
      </c>
      <c r="D4" s="17">
        <f>10*LOG10(2+15*LOG10(B4/C4))</f>
        <v>13.830397420542608</v>
      </c>
      <c r="E4" s="17">
        <f>100*C4/B4</f>
        <v>3.3333333333333335</v>
      </c>
      <c r="F4" s="17">
        <f>0.55*((PI()*B4/C4)^2)</f>
        <v>4885.454178539231</v>
      </c>
      <c r="G4" s="17">
        <f>10*LOG(F4)</f>
        <v>36.88904944321836</v>
      </c>
      <c r="H4" s="17">
        <f>D4-G4</f>
        <v>-23.05865202267575</v>
      </c>
    </row>
    <row r="5" spans="2:8" ht="12.75">
      <c r="B5" s="16">
        <v>50</v>
      </c>
      <c r="C5" s="16">
        <v>5</v>
      </c>
      <c r="D5" s="17">
        <f>10*LOG10(2+15*LOG10(B5/C5))</f>
        <v>12.30448921378274</v>
      </c>
      <c r="E5" s="16">
        <f>100*C5/B5</f>
        <v>10</v>
      </c>
      <c r="F5" s="17">
        <f>0.55*((PI()*B5/C5)^2)</f>
        <v>542.8282420599147</v>
      </c>
      <c r="G5" s="17">
        <f>10*LOG(F5)</f>
        <v>27.346624348825117</v>
      </c>
      <c r="H5" s="17">
        <f>D5-G5</f>
        <v>-15.042135135042377</v>
      </c>
    </row>
    <row r="6" spans="2:8" ht="12.75">
      <c r="B6" s="16">
        <v>20</v>
      </c>
      <c r="C6" s="37">
        <v>0.00526</v>
      </c>
      <c r="D6" s="17">
        <f>10*LOG10(2+15*LOG10(B6/C6))</f>
        <v>17.458603705971232</v>
      </c>
      <c r="E6" s="16">
        <f>100*C6/B6</f>
        <v>0.0263</v>
      </c>
      <c r="F6" s="17">
        <f>0.55*((PI()*B6/C6)^2)</f>
        <v>78478544.15416078</v>
      </c>
      <c r="G6" s="17">
        <f>10*LOG(F6)</f>
        <v>78.94750937902995</v>
      </c>
      <c r="H6" s="17">
        <f>D6-G6</f>
        <v>-61.488905673058724</v>
      </c>
    </row>
    <row r="7" ht="12.75">
      <c r="B7" s="18"/>
    </row>
    <row r="9" ht="12.75">
      <c r="F9" s="17"/>
    </row>
    <row r="14" spans="2:5" ht="12.75">
      <c r="B14" s="16" t="s">
        <v>32</v>
      </c>
      <c r="C14" s="16" t="s">
        <v>33</v>
      </c>
      <c r="D14" s="16" t="s">
        <v>34</v>
      </c>
      <c r="E14" s="16" t="s">
        <v>35</v>
      </c>
    </row>
    <row r="15" spans="2:5" ht="12.75">
      <c r="B15" s="16">
        <v>27000</v>
      </c>
      <c r="C15" s="31">
        <v>7</v>
      </c>
      <c r="D15" s="19">
        <f>B15/(C15^2)</f>
        <v>551.0204081632653</v>
      </c>
      <c r="E15" s="17">
        <f>10*LOG10(D15)</f>
        <v>27.411676841304736</v>
      </c>
    </row>
    <row r="16" spans="2:7" ht="12.75">
      <c r="B16" s="16">
        <v>27000</v>
      </c>
      <c r="C16" s="31">
        <v>50</v>
      </c>
      <c r="D16" s="19">
        <f>B16/(C16^2)</f>
        <v>10.8</v>
      </c>
      <c r="E16" s="17">
        <f>10*LOG10(D16)</f>
        <v>10.334237554869496</v>
      </c>
      <c r="G16" s="20" t="s">
        <v>36</v>
      </c>
    </row>
    <row r="17" spans="2:5" ht="12.75">
      <c r="B17" s="16">
        <v>27000</v>
      </c>
      <c r="C17" s="31">
        <v>5</v>
      </c>
      <c r="D17" s="19">
        <f>B17/(C17^2)</f>
        <v>1080</v>
      </c>
      <c r="E17" s="17">
        <f>10*LOG10(D17)</f>
        <v>30.3342375548695</v>
      </c>
    </row>
    <row r="18" spans="2:5" ht="12.75">
      <c r="B18" s="16">
        <v>27000</v>
      </c>
      <c r="C18" s="31">
        <v>65</v>
      </c>
      <c r="D18" s="19">
        <f>B18/(C18^2)</f>
        <v>6.390532544378698</v>
      </c>
      <c r="E18" s="30">
        <f>10*LOG10(D18)</f>
        <v>8.05537050873276</v>
      </c>
    </row>
    <row r="24" spans="1:2" ht="12.75">
      <c r="A24" s="20" t="s">
        <v>48</v>
      </c>
      <c r="B24" s="20" t="s">
        <v>49</v>
      </c>
    </row>
    <row r="25" spans="1:2" ht="12.75">
      <c r="A25" s="35">
        <v>45</v>
      </c>
      <c r="B25" s="35">
        <v>17</v>
      </c>
    </row>
    <row r="26" spans="1:2" ht="12.75">
      <c r="A26" s="35">
        <v>38</v>
      </c>
      <c r="B26" s="35">
        <v>8</v>
      </c>
    </row>
    <row r="27" spans="1:2" ht="12.75">
      <c r="A27" s="35">
        <v>30</v>
      </c>
      <c r="B27" s="35">
        <v>10</v>
      </c>
    </row>
    <row r="28" spans="1:2" ht="12.75">
      <c r="A28" s="35">
        <v>27</v>
      </c>
      <c r="B28" s="35">
        <v>11</v>
      </c>
    </row>
    <row r="29" spans="1:2" ht="12.75">
      <c r="A29" s="35">
        <v>10</v>
      </c>
      <c r="B29" s="35">
        <v>0</v>
      </c>
    </row>
    <row r="30" spans="1:2" ht="12.75">
      <c r="A30" s="35">
        <v>3</v>
      </c>
      <c r="B30" s="36" t="s">
        <v>50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K19:O29"/>
  <sheetViews>
    <sheetView zoomScale="120" zoomScaleNormal="120" workbookViewId="0" topLeftCell="D1">
      <selection activeCell="N27" sqref="N27"/>
    </sheetView>
  </sheetViews>
  <sheetFormatPr defaultColWidth="9.140625" defaultRowHeight="12.75"/>
  <cols>
    <col min="1" max="11" width="11.421875" style="0" customWidth="1"/>
    <col min="12" max="12" width="22.8515625" style="0" customWidth="1"/>
    <col min="13" max="13" width="15.421875" style="0" bestFit="1" customWidth="1"/>
    <col min="14" max="16384" width="11.421875" style="0" customWidth="1"/>
  </cols>
  <sheetData>
    <row r="18" ht="13.5" thickBot="1"/>
    <row r="19" spans="11:14" ht="13.5" thickBot="1">
      <c r="K19" s="88" t="s">
        <v>53</v>
      </c>
      <c r="L19" s="89"/>
      <c r="M19" s="38" t="s">
        <v>54</v>
      </c>
      <c r="N19" s="39" t="s">
        <v>3</v>
      </c>
    </row>
    <row r="20" spans="13:14" ht="12.75">
      <c r="M20" s="40">
        <v>57</v>
      </c>
      <c r="N20" s="41">
        <v>10</v>
      </c>
    </row>
    <row r="21" spans="13:14" ht="12.75">
      <c r="M21" s="40">
        <v>58</v>
      </c>
      <c r="N21" s="41">
        <v>13</v>
      </c>
    </row>
    <row r="22" spans="13:14" ht="12.75">
      <c r="M22" s="40">
        <v>59</v>
      </c>
      <c r="N22" s="41">
        <v>14</v>
      </c>
    </row>
    <row r="23" spans="13:14" ht="12.75">
      <c r="M23" s="40">
        <v>60</v>
      </c>
      <c r="N23" s="41">
        <v>15</v>
      </c>
    </row>
    <row r="24" spans="13:14" ht="12.75">
      <c r="M24" s="40">
        <v>61</v>
      </c>
      <c r="N24" s="41">
        <v>16</v>
      </c>
    </row>
    <row r="25" spans="13:14" ht="12.75">
      <c r="M25" s="40">
        <v>62</v>
      </c>
      <c r="N25" s="41">
        <v>14</v>
      </c>
    </row>
    <row r="26" spans="13:15" ht="12.75">
      <c r="M26" s="40">
        <v>63</v>
      </c>
      <c r="N26" s="57">
        <v>11</v>
      </c>
      <c r="O26" s="85"/>
    </row>
    <row r="27" spans="13:14" ht="12.75">
      <c r="M27" s="40">
        <v>64</v>
      </c>
      <c r="N27" s="41">
        <v>7</v>
      </c>
    </row>
    <row r="28" spans="13:14" ht="12.75">
      <c r="M28" s="40">
        <v>65</v>
      </c>
      <c r="N28" s="41">
        <v>4</v>
      </c>
    </row>
    <row r="29" spans="13:14" ht="13.5" thickBot="1">
      <c r="M29" s="42">
        <v>66</v>
      </c>
      <c r="N29" s="43">
        <v>2</v>
      </c>
    </row>
  </sheetData>
  <mergeCells count="1">
    <mergeCell ref="K19:L19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Premerlani Romeo</dc:creator>
  <cp:keywords/>
  <dc:description/>
  <cp:lastModifiedBy>Jean-Philippe Kermoal (ERO)</cp:lastModifiedBy>
  <cp:lastPrinted>2007-04-23T10:05:14Z</cp:lastPrinted>
  <dcterms:created xsi:type="dcterms:W3CDTF">2002-04-05T12:35:02Z</dcterms:created>
  <dcterms:modified xsi:type="dcterms:W3CDTF">2009-01-28T14:24:41Z</dcterms:modified>
  <cp:category/>
  <cp:version/>
  <cp:contentType/>
  <cp:contentStatus/>
</cp:coreProperties>
</file>