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55" yWindow="240" windowWidth="19410" windowHeight="7875"/>
  </bookViews>
  <sheets>
    <sheet name="Blad3" sheetId="3" r:id="rId1"/>
  </sheets>
  <calcPr calcId="145621"/>
</workbook>
</file>

<file path=xl/calcChain.xml><?xml version="1.0" encoding="utf-8"?>
<calcChain xmlns="http://schemas.openxmlformats.org/spreadsheetml/2006/main">
  <c r="E19" i="3" l="1"/>
  <c r="E11" i="3"/>
  <c r="G19" i="3" l="1"/>
  <c r="E13" i="3"/>
  <c r="G13" i="3" s="1"/>
  <c r="G11" i="3"/>
  <c r="G14" i="3" l="1"/>
  <c r="E14" i="3" s="1"/>
  <c r="E15" i="3" s="1"/>
  <c r="G20" i="3" l="1"/>
  <c r="E20" i="3" s="1"/>
  <c r="E21" i="3" s="1"/>
</calcChain>
</file>

<file path=xl/sharedStrings.xml><?xml version="1.0" encoding="utf-8"?>
<sst xmlns="http://schemas.openxmlformats.org/spreadsheetml/2006/main" count="85" uniqueCount="69">
  <si>
    <t>dB</t>
  </si>
  <si>
    <t>Calculating unwanted emission levels</t>
  </si>
  <si>
    <t>Watt</t>
  </si>
  <si>
    <t>dBm/200kHz</t>
  </si>
  <si>
    <t>signal level</t>
  </si>
  <si>
    <t>GSM-R internal C/I</t>
  </si>
  <si>
    <t>Allowable interference level</t>
  </si>
  <si>
    <t>Interference degradation margin</t>
  </si>
  <si>
    <t>OOB emissions</t>
  </si>
  <si>
    <t>GSM-R internal I</t>
  </si>
  <si>
    <t>noise figure</t>
  </si>
  <si>
    <t>noise floor</t>
  </si>
  <si>
    <t>Assumption: 0 dBi antenna</t>
  </si>
  <si>
    <t>Receiver thermal noise floor for 200 kHz bandwidth</t>
  </si>
  <si>
    <t>Slow fading margin</t>
  </si>
  <si>
    <t>planning margin</t>
  </si>
  <si>
    <t>Hardware losses</t>
  </si>
  <si>
    <t>Total noise + interference acceptable at radio connector</t>
  </si>
  <si>
    <t>Total interference acceptable at radio connector</t>
  </si>
  <si>
    <t>Total interference acceptable at train antenna</t>
  </si>
  <si>
    <t>N+I acceptable at connector</t>
  </si>
  <si>
    <r>
      <t>I</t>
    </r>
    <r>
      <rPr>
        <vertAlign val="subscript"/>
        <sz val="10"/>
        <color theme="1"/>
        <rFont val="Calibri"/>
        <family val="2"/>
        <scheme val="minor"/>
      </rPr>
      <t>total</t>
    </r>
    <r>
      <rPr>
        <sz val="10"/>
        <color theme="1"/>
        <rFont val="Calibri"/>
        <family val="2"/>
        <scheme val="minor"/>
      </rPr>
      <t xml:space="preserve"> acceptable at connector</t>
    </r>
  </si>
  <si>
    <r>
      <t>I</t>
    </r>
    <r>
      <rPr>
        <vertAlign val="subscript"/>
        <sz val="10"/>
        <color theme="1"/>
        <rFont val="Calibri"/>
        <family val="2"/>
        <scheme val="minor"/>
      </rPr>
      <t>total</t>
    </r>
    <r>
      <rPr>
        <sz val="10"/>
        <color theme="1"/>
        <rFont val="Calibri"/>
        <family val="2"/>
        <scheme val="minor"/>
      </rPr>
      <t xml:space="preserve"> acceptable at antenna</t>
    </r>
  </si>
  <si>
    <t>MFCN external I at antenna</t>
  </si>
  <si>
    <t>MFCN external I at connector</t>
  </si>
  <si>
    <t>losses</t>
  </si>
  <si>
    <t>Note 3</t>
  </si>
  <si>
    <t>A</t>
  </si>
  <si>
    <t>B</t>
  </si>
  <si>
    <t>C</t>
  </si>
  <si>
    <t>D</t>
  </si>
  <si>
    <t>E</t>
  </si>
  <si>
    <t>F</t>
  </si>
  <si>
    <t>G</t>
  </si>
  <si>
    <t>H</t>
  </si>
  <si>
    <t>H = -121 + G</t>
  </si>
  <si>
    <t>I</t>
  </si>
  <si>
    <t>J</t>
  </si>
  <si>
    <t>K</t>
  </si>
  <si>
    <t>L</t>
  </si>
  <si>
    <t>M</t>
  </si>
  <si>
    <t>N</t>
  </si>
  <si>
    <r>
      <t>I = 10.log</t>
    </r>
    <r>
      <rPr>
        <i/>
        <vertAlign val="subscript"/>
        <sz val="10"/>
        <color theme="1"/>
        <rFont val="Calibri"/>
        <family val="2"/>
        <scheme val="minor"/>
      </rPr>
      <t>10</t>
    </r>
    <r>
      <rPr>
        <i/>
        <sz val="10"/>
        <color theme="1"/>
        <rFont val="Calibri"/>
        <family val="2"/>
        <scheme val="minor"/>
      </rPr>
      <t>(10</t>
    </r>
    <r>
      <rPr>
        <i/>
        <vertAlign val="superscript"/>
        <sz val="10"/>
        <color theme="1"/>
        <rFont val="Calibri"/>
        <family val="2"/>
        <scheme val="minor"/>
      </rPr>
      <t>F/10</t>
    </r>
    <r>
      <rPr>
        <i/>
        <sz val="10"/>
        <color theme="1"/>
        <rFont val="Calibri"/>
        <family val="2"/>
        <scheme val="minor"/>
      </rPr>
      <t xml:space="preserve"> - 10</t>
    </r>
    <r>
      <rPr>
        <i/>
        <vertAlign val="superscript"/>
        <sz val="10"/>
        <color theme="1"/>
        <rFont val="Calibri"/>
        <family val="2"/>
        <scheme val="minor"/>
      </rPr>
      <t>H/10</t>
    </r>
    <r>
      <rPr>
        <i/>
        <sz val="10"/>
        <color theme="1"/>
        <rFont val="Calibri"/>
        <family val="2"/>
        <scheme val="minor"/>
      </rPr>
      <t>)
Note 6</t>
    </r>
  </si>
  <si>
    <t>Notes 2, 4, 5</t>
  </si>
  <si>
    <t>Notes 1, 2</t>
  </si>
  <si>
    <t>F = A + B + C - D - E
Note 4</t>
  </si>
  <si>
    <t>J = I + D
Note 6</t>
  </si>
  <si>
    <t>L = A + C - D - K
Note 6</t>
  </si>
  <si>
    <r>
      <t>M = 10.log</t>
    </r>
    <r>
      <rPr>
        <i/>
        <vertAlign val="subscript"/>
        <sz val="10"/>
        <color theme="1"/>
        <rFont val="Calibri"/>
        <family val="2"/>
        <scheme val="minor"/>
      </rPr>
      <t>10</t>
    </r>
    <r>
      <rPr>
        <i/>
        <sz val="10"/>
        <color theme="1"/>
        <rFont val="Calibri"/>
        <family val="2"/>
        <scheme val="minor"/>
      </rPr>
      <t>(10</t>
    </r>
    <r>
      <rPr>
        <i/>
        <vertAlign val="superscript"/>
        <sz val="10"/>
        <color theme="1"/>
        <rFont val="Calibri"/>
        <family val="2"/>
        <scheme val="minor"/>
      </rPr>
      <t>I/10</t>
    </r>
    <r>
      <rPr>
        <i/>
        <sz val="10"/>
        <color theme="1"/>
        <rFont val="Calibri"/>
        <family val="2"/>
        <scheme val="minor"/>
      </rPr>
      <t xml:space="preserve"> - 10</t>
    </r>
    <r>
      <rPr>
        <i/>
        <vertAlign val="superscript"/>
        <sz val="10"/>
        <color theme="1"/>
        <rFont val="Calibri"/>
        <family val="2"/>
        <scheme val="minor"/>
      </rPr>
      <t>L/10</t>
    </r>
    <r>
      <rPr>
        <i/>
        <sz val="10"/>
        <color theme="1"/>
        <rFont val="Calibri"/>
        <family val="2"/>
        <scheme val="minor"/>
      </rPr>
      <t>)
Note 6</t>
    </r>
  </si>
  <si>
    <t>N = M + D
Note 6</t>
  </si>
  <si>
    <t>Notes 6, 7</t>
  </si>
  <si>
    <t>MFCN OOB level acceptable at train antenna, 50% value</t>
  </si>
  <si>
    <t>MFCN OOB level acceptable at radio connector, 50% value</t>
  </si>
  <si>
    <t>C/(N+I) (service specific)</t>
  </si>
  <si>
    <t>C/(N+I)</t>
  </si>
  <si>
    <t>Noise figure of receiver</t>
  </si>
  <si>
    <t>Minimum coverage level at train antenna (service specific), 95% value</t>
  </si>
  <si>
    <t>GSM-R internal C/I (mainly due to emissions from co-channel and adjacent  channel)</t>
  </si>
  <si>
    <t>GSM-R internal interference (mainly due to emissions from co-channel and adjacent channel)</t>
  </si>
  <si>
    <t>ECC Report 229</t>
  </si>
  <si>
    <t>Note 1: The minimum coverage level depends on the service considered. It is equal to or higher than the EIRENE requirement for that service. The minimum level specified in EIRENE is based on the assumption that there is no external interference source present. Therefore, locations where the minimum GSM-R signal level falls between -98 dBm and -95 dBm should be discussed carefully at national level. It is assumed that the number of occurrences is quite low and can be solved by applying the best engineering practice.</t>
  </si>
  <si>
    <t>Note 2: Both the GSM-R coverage level C and the required target C/I increase by the same amount of dB depending on the service. Some GSM-R operators define a minimum C/I and a target C/I value which is higher, in order to enhance the quality of their network. For those networks, the maximum MFCN OOB level should be calculated based on the target C/I, and only for worst case situations on the minimum C/I on a case by case basis.</t>
  </si>
  <si>
    <r>
      <t xml:space="preserve">For ETCS over CSD at speeds </t>
    </r>
    <r>
      <rPr>
        <sz val="8"/>
        <color theme="1"/>
        <rFont val="Symbol"/>
        <family val="1"/>
        <charset val="2"/>
      </rPr>
      <t>£</t>
    </r>
    <r>
      <rPr>
        <sz val="8"/>
        <color theme="1"/>
        <rFont val="Arial"/>
        <family val="2"/>
      </rPr>
      <t>220km/h, a 3 dB additional margin must be applied. For ETCS over CSD at speeds &gt;280km/h, an additional 3 dB Doppler shift margin must be applied. For ETCS over GPRS, it is for further specification.</t>
    </r>
  </si>
  <si>
    <t>Note 3: The slow fading margin is the one used by the GSM-R operator and dependent on the propagation model selected for its cell planning.</t>
  </si>
  <si>
    <t>Note 4: The noise floor is included.</t>
  </si>
  <si>
    <t>Note 5: For voice, it is expected that C/(N+I) falls between 9 and 12 dB.</t>
  </si>
  <si>
    <t>Note 6: The noise floor is excluded.</t>
  </si>
  <si>
    <t>Note 7: GSM-R networks generally have a measured C/I of 20 dB or better, which is an average value over the network. This value may be lower at cell edge.</t>
  </si>
  <si>
    <t>desensitisation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</si>
</sst>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vertAlign val="subscript"/>
      <sz val="10"/>
      <color theme="1"/>
      <name val="Calibri"/>
      <family val="2"/>
      <scheme val="minor"/>
    </font>
    <font>
      <i/>
      <vertAlign val="superscript"/>
      <sz val="10"/>
      <color theme="1"/>
      <name val="Calibri"/>
      <family val="2"/>
      <scheme val="minor"/>
    </font>
    <font>
      <i/>
      <vertAlign val="subscript"/>
      <sz val="10"/>
      <color theme="1"/>
      <name val="Calibri"/>
      <family val="2"/>
      <scheme val="minor"/>
    </font>
    <font>
      <sz val="10"/>
      <name val="Calibri"/>
      <family val="2"/>
      <scheme val="minor"/>
    </font>
    <font>
      <sz val="8"/>
      <color theme="1"/>
      <name val="Arial"/>
      <family val="2"/>
    </font>
    <font>
      <sz val="8"/>
      <color theme="1"/>
      <name val="Symbol"/>
      <family val="1"/>
      <charset val="2"/>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s>
  <borders count="26">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rgb="FFD2232A"/>
      </left>
      <right/>
      <top style="medium">
        <color rgb="FFD2232A"/>
      </top>
      <bottom/>
      <diagonal/>
    </border>
    <border>
      <left/>
      <right/>
      <top style="medium">
        <color rgb="FFD2232A"/>
      </top>
      <bottom/>
      <diagonal/>
    </border>
    <border>
      <left/>
      <right style="medium">
        <color rgb="FFD2232A"/>
      </right>
      <top style="medium">
        <color rgb="FFD2232A"/>
      </top>
      <bottom/>
      <diagonal/>
    </border>
    <border>
      <left style="medium">
        <color rgb="FFD2232A"/>
      </left>
      <right/>
      <top/>
      <bottom/>
      <diagonal/>
    </border>
    <border>
      <left/>
      <right style="medium">
        <color rgb="FFD2232A"/>
      </right>
      <top/>
      <bottom/>
      <diagonal/>
    </border>
    <border>
      <left style="medium">
        <color rgb="FFD2232A"/>
      </left>
      <right style="thin">
        <color auto="1"/>
      </right>
      <top/>
      <bottom style="thin">
        <color auto="1"/>
      </bottom>
      <diagonal/>
    </border>
    <border>
      <left style="thin">
        <color auto="1"/>
      </left>
      <right style="medium">
        <color rgb="FFD2232A"/>
      </right>
      <top/>
      <bottom style="thin">
        <color auto="1"/>
      </bottom>
      <diagonal/>
    </border>
    <border>
      <left style="medium">
        <color rgb="FFD2232A"/>
      </left>
      <right style="thin">
        <color auto="1"/>
      </right>
      <top style="thin">
        <color auto="1"/>
      </top>
      <bottom style="thin">
        <color auto="1"/>
      </bottom>
      <diagonal/>
    </border>
    <border>
      <left style="thin">
        <color auto="1"/>
      </left>
      <right style="medium">
        <color rgb="FFD2232A"/>
      </right>
      <top style="thin">
        <color auto="1"/>
      </top>
      <bottom style="thin">
        <color auto="1"/>
      </bottom>
      <diagonal/>
    </border>
    <border>
      <left style="medium">
        <color rgb="FFD2232A"/>
      </left>
      <right style="thin">
        <color auto="1"/>
      </right>
      <top style="thin">
        <color auto="1"/>
      </top>
      <bottom/>
      <diagonal/>
    </border>
    <border>
      <left style="thin">
        <color auto="1"/>
      </left>
      <right style="medium">
        <color rgb="FFD2232A"/>
      </right>
      <top style="thin">
        <color auto="1"/>
      </top>
      <bottom/>
      <diagonal/>
    </border>
    <border>
      <left style="medium">
        <color rgb="FFD2232A"/>
      </left>
      <right style="thin">
        <color auto="1"/>
      </right>
      <top style="thin">
        <color auto="1"/>
      </top>
      <bottom style="medium">
        <color rgb="FFD2232A"/>
      </bottom>
      <diagonal/>
    </border>
    <border>
      <left style="thin">
        <color auto="1"/>
      </left>
      <right style="thin">
        <color auto="1"/>
      </right>
      <top style="thin">
        <color auto="1"/>
      </top>
      <bottom style="medium">
        <color rgb="FFD2232A"/>
      </bottom>
      <diagonal/>
    </border>
    <border>
      <left style="thin">
        <color auto="1"/>
      </left>
      <right/>
      <top style="thin">
        <color auto="1"/>
      </top>
      <bottom style="medium">
        <color rgb="FFD2232A"/>
      </bottom>
      <diagonal/>
    </border>
    <border>
      <left/>
      <right style="thin">
        <color auto="1"/>
      </right>
      <top style="thin">
        <color auto="1"/>
      </top>
      <bottom style="medium">
        <color rgb="FFD2232A"/>
      </bottom>
      <diagonal/>
    </border>
    <border>
      <left style="thin">
        <color auto="1"/>
      </left>
      <right style="medium">
        <color rgb="FFD2232A"/>
      </right>
      <top style="thin">
        <color auto="1"/>
      </top>
      <bottom style="medium">
        <color rgb="FFD2232A"/>
      </bottom>
      <diagonal/>
    </border>
  </borders>
  <cellStyleXfs count="1">
    <xf numFmtId="0" fontId="0" fillId="0" borderId="0"/>
  </cellStyleXfs>
  <cellXfs count="62">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Fill="1" applyAlignment="1">
      <alignment vertical="center"/>
    </xf>
    <xf numFmtId="0" fontId="2" fillId="0" borderId="0" xfId="0" applyFont="1" applyBorder="1" applyAlignment="1">
      <alignment vertical="center"/>
    </xf>
    <xf numFmtId="0" fontId="2" fillId="0" borderId="0" xfId="0" applyFont="1" applyFill="1" applyBorder="1" applyAlignment="1">
      <alignment vertical="center"/>
    </xf>
    <xf numFmtId="164" fontId="2" fillId="0" borderId="0" xfId="0" applyNumberFormat="1" applyFont="1" applyFill="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5" xfId="0" applyFont="1" applyFill="1" applyBorder="1" applyAlignment="1">
      <alignment vertical="center"/>
    </xf>
    <xf numFmtId="1" fontId="2" fillId="0" borderId="6" xfId="0" applyNumberFormat="1" applyFont="1" applyFill="1" applyBorder="1" applyAlignment="1">
      <alignment vertical="center"/>
    </xf>
    <xf numFmtId="1" fontId="2" fillId="0" borderId="4" xfId="0" applyNumberFormat="1"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3" borderId="8" xfId="0" applyFont="1" applyFill="1" applyBorder="1" applyAlignment="1">
      <alignment vertical="center"/>
    </xf>
    <xf numFmtId="0" fontId="2" fillId="0" borderId="9" xfId="0" applyFont="1" applyFill="1" applyBorder="1" applyAlignment="1">
      <alignment vertical="center"/>
    </xf>
    <xf numFmtId="0" fontId="2" fillId="0" borderId="6" xfId="0" applyFont="1" applyFill="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3" fillId="0" borderId="12" xfId="0" applyFont="1" applyFill="1" applyBorder="1" applyAlignment="1">
      <alignment vertical="center"/>
    </xf>
    <xf numFmtId="0" fontId="2" fillId="0" borderId="13" xfId="0" applyFont="1" applyBorder="1" applyAlignment="1">
      <alignment vertical="center"/>
    </xf>
    <xf numFmtId="0" fontId="3" fillId="0" borderId="14" xfId="0" applyFont="1" applyFill="1" applyBorder="1" applyAlignment="1">
      <alignment vertical="center"/>
    </xf>
    <xf numFmtId="0" fontId="1" fillId="0" borderId="13" xfId="0" applyFont="1" applyFill="1" applyBorder="1" applyAlignment="1">
      <alignment vertical="center" wrapText="1"/>
    </xf>
    <xf numFmtId="0" fontId="3" fillId="0" borderId="16" xfId="0" applyFont="1" applyFill="1" applyBorder="1" applyAlignment="1">
      <alignment vertical="center"/>
    </xf>
    <xf numFmtId="0" fontId="2" fillId="0" borderId="17" xfId="0" applyFont="1" applyFill="1" applyBorder="1" applyAlignment="1">
      <alignment vertical="center" wrapText="1"/>
    </xf>
    <xf numFmtId="0" fontId="3" fillId="0" borderId="18" xfId="0" applyFont="1" applyFill="1" applyBorder="1" applyAlignment="1">
      <alignment vertical="center"/>
    </xf>
    <xf numFmtId="0" fontId="2" fillId="3" borderId="17" xfId="0" applyFont="1" applyFill="1" applyBorder="1" applyAlignment="1">
      <alignment vertical="center" wrapText="1"/>
    </xf>
    <xf numFmtId="0" fontId="3" fillId="3" borderId="18" xfId="0" applyFont="1" applyFill="1" applyBorder="1" applyAlignment="1">
      <alignment vertical="center"/>
    </xf>
    <xf numFmtId="0" fontId="2" fillId="0" borderId="19" xfId="0" applyFont="1" applyFill="1" applyBorder="1" applyAlignment="1">
      <alignment vertical="center" wrapText="1"/>
    </xf>
    <xf numFmtId="0" fontId="2" fillId="0" borderId="13"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xf>
    <xf numFmtId="1" fontId="2" fillId="2" borderId="23" xfId="0" applyNumberFormat="1" applyFont="1" applyFill="1" applyBorder="1" applyAlignment="1">
      <alignment vertical="center"/>
    </xf>
    <xf numFmtId="0" fontId="2" fillId="2" borderId="24" xfId="0" applyFont="1" applyFill="1" applyBorder="1" applyAlignment="1">
      <alignmen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4" borderId="4" xfId="0" applyFont="1" applyFill="1" applyBorder="1" applyAlignment="1">
      <alignment vertical="center"/>
    </xf>
    <xf numFmtId="0" fontId="2" fillId="4" borderId="2" xfId="0" applyFont="1" applyFill="1" applyBorder="1" applyAlignment="1">
      <alignment vertical="center"/>
    </xf>
    <xf numFmtId="0" fontId="2" fillId="4" borderId="7" xfId="0" applyFont="1" applyFill="1" applyBorder="1" applyAlignment="1">
      <alignment vertical="center"/>
    </xf>
    <xf numFmtId="0" fontId="2" fillId="4" borderId="8" xfId="0" applyFont="1" applyFill="1" applyBorder="1" applyAlignment="1">
      <alignment vertical="center"/>
    </xf>
    <xf numFmtId="1" fontId="2" fillId="4" borderId="2" xfId="0" applyNumberFormat="1" applyFont="1" applyFill="1" applyBorder="1" applyAlignment="1">
      <alignment vertical="center"/>
    </xf>
    <xf numFmtId="0" fontId="2" fillId="0" borderId="0" xfId="0" quotePrefix="1" applyFont="1" applyAlignment="1">
      <alignment vertical="center"/>
    </xf>
    <xf numFmtId="0" fontId="3" fillId="0" borderId="18" xfId="0" quotePrefix="1" applyFont="1" applyFill="1" applyBorder="1" applyAlignment="1">
      <alignment vertical="center" wrapText="1"/>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0" xfId="0" applyFont="1" applyFill="1" applyBorder="1" applyAlignment="1">
      <alignment vertical="center" wrapText="1"/>
    </xf>
    <xf numFmtId="0" fontId="3" fillId="0" borderId="18" xfId="0" applyFont="1" applyFill="1" applyBorder="1" applyAlignment="1">
      <alignment vertical="center" wrapText="1"/>
    </xf>
    <xf numFmtId="0" fontId="3" fillId="0" borderId="25" xfId="0" applyFont="1" applyFill="1" applyBorder="1" applyAlignment="1">
      <alignment vertical="center" wrapText="1"/>
    </xf>
    <xf numFmtId="0" fontId="7" fillId="0" borderId="15" xfId="0" applyFont="1" applyFill="1" applyBorder="1" applyAlignment="1">
      <alignment vertical="center" wrapText="1"/>
    </xf>
    <xf numFmtId="0" fontId="2" fillId="0" borderId="0" xfId="0" applyFont="1" applyFill="1" applyAlignment="1">
      <alignment vertical="center"/>
    </xf>
    <xf numFmtId="0" fontId="8" fillId="0" borderId="0" xfId="0" applyFont="1" applyAlignment="1">
      <alignment horizontal="left" vertical="center" indent="2"/>
    </xf>
  </cellXfs>
  <cellStyles count="1">
    <cellStyle name="Normal" xfId="0" builtinId="0"/>
  </cellStyles>
  <dxfs count="0"/>
  <tableStyles count="0" defaultTableStyle="TableStyleMedium2" defaultPivotStyle="PivotStyleLight16"/>
  <colors>
    <mruColors>
      <color rgb="FFD223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tabSelected="1" zoomScaleNormal="100" workbookViewId="0">
      <selection activeCell="D35" sqref="D35"/>
    </sheetView>
  </sheetViews>
  <sheetFormatPr defaultColWidth="9.140625" defaultRowHeight="12.75" x14ac:dyDescent="0.25"/>
  <cols>
    <col min="1" max="1" width="2.28515625" style="2" customWidth="1"/>
    <col min="2" max="2" width="60.7109375" style="2" customWidth="1"/>
    <col min="3" max="3" width="24" style="2" bestFit="1" customWidth="1"/>
    <col min="4" max="4" width="2.7109375" style="47" customWidth="1"/>
    <col min="5" max="5" width="4.5703125" style="2" bestFit="1" customWidth="1"/>
    <col min="6" max="6" width="10.85546875" style="2" bestFit="1" customWidth="1"/>
    <col min="7" max="7" width="11.7109375" style="2" bestFit="1" customWidth="1"/>
    <col min="8" max="8" width="4.85546875" style="2" bestFit="1" customWidth="1"/>
    <col min="9" max="9" width="24.28515625" style="3" bestFit="1" customWidth="1"/>
    <col min="10" max="16384" width="9.140625" style="2"/>
  </cols>
  <sheetData>
    <row r="1" spans="2:10" ht="13.9" x14ac:dyDescent="0.3">
      <c r="B1" s="1" t="s">
        <v>1</v>
      </c>
      <c r="I1" s="60" t="s">
        <v>59</v>
      </c>
    </row>
    <row r="2" spans="2:10" ht="13.5" thickBot="1" x14ac:dyDescent="0.3"/>
    <row r="3" spans="2:10" x14ac:dyDescent="0.25">
      <c r="B3" s="21" t="s">
        <v>12</v>
      </c>
      <c r="C3" s="22"/>
      <c r="D3" s="48"/>
      <c r="E3" s="22"/>
      <c r="F3" s="22"/>
      <c r="G3" s="22"/>
      <c r="H3" s="22"/>
      <c r="I3" s="23"/>
    </row>
    <row r="4" spans="2:10" x14ac:dyDescent="0.25">
      <c r="B4" s="24"/>
      <c r="C4" s="4"/>
      <c r="D4" s="49"/>
      <c r="E4" s="4"/>
      <c r="F4" s="4"/>
      <c r="G4" s="4"/>
      <c r="H4" s="4"/>
      <c r="I4" s="25"/>
    </row>
    <row r="5" spans="2:10" x14ac:dyDescent="0.25">
      <c r="B5" s="26" t="s">
        <v>6</v>
      </c>
      <c r="C5" s="5"/>
      <c r="D5" s="50"/>
      <c r="E5" s="5"/>
      <c r="F5" s="5"/>
      <c r="G5" s="5"/>
      <c r="H5" s="5"/>
      <c r="I5" s="25"/>
    </row>
    <row r="6" spans="2:10" x14ac:dyDescent="0.25">
      <c r="B6" s="59" t="s">
        <v>56</v>
      </c>
      <c r="C6" s="7" t="s">
        <v>4</v>
      </c>
      <c r="D6" s="51" t="s">
        <v>27</v>
      </c>
      <c r="E6" s="41">
        <v>-95</v>
      </c>
      <c r="F6" s="42" t="s">
        <v>3</v>
      </c>
      <c r="G6" s="8"/>
      <c r="H6" s="16"/>
      <c r="I6" s="27" t="s">
        <v>44</v>
      </c>
    </row>
    <row r="7" spans="2:10" x14ac:dyDescent="0.25">
      <c r="B7" s="28" t="s">
        <v>7</v>
      </c>
      <c r="C7" s="9" t="s">
        <v>68</v>
      </c>
      <c r="D7" s="52" t="s">
        <v>28</v>
      </c>
      <c r="E7" s="10">
        <v>3</v>
      </c>
      <c r="F7" s="17" t="s">
        <v>0</v>
      </c>
      <c r="G7" s="10"/>
      <c r="H7" s="17"/>
      <c r="I7" s="29"/>
    </row>
    <row r="8" spans="2:10" x14ac:dyDescent="0.25">
      <c r="B8" s="28" t="s">
        <v>14</v>
      </c>
      <c r="C8" s="9" t="s">
        <v>15</v>
      </c>
      <c r="D8" s="52" t="s">
        <v>29</v>
      </c>
      <c r="E8" s="40">
        <v>10</v>
      </c>
      <c r="F8" s="43" t="s">
        <v>0</v>
      </c>
      <c r="G8" s="10"/>
      <c r="H8" s="17"/>
      <c r="I8" s="29" t="s">
        <v>26</v>
      </c>
    </row>
    <row r="9" spans="2:10" x14ac:dyDescent="0.25">
      <c r="B9" s="28" t="s">
        <v>16</v>
      </c>
      <c r="C9" s="9" t="s">
        <v>25</v>
      </c>
      <c r="D9" s="52" t="s">
        <v>30</v>
      </c>
      <c r="E9" s="10">
        <v>6</v>
      </c>
      <c r="F9" s="17" t="s">
        <v>0</v>
      </c>
      <c r="G9" s="10"/>
      <c r="H9" s="17"/>
      <c r="I9" s="29"/>
    </row>
    <row r="10" spans="2:10" x14ac:dyDescent="0.25">
      <c r="B10" s="28" t="s">
        <v>53</v>
      </c>
      <c r="C10" s="9" t="s">
        <v>54</v>
      </c>
      <c r="D10" s="52" t="s">
        <v>31</v>
      </c>
      <c r="E10" s="40">
        <v>12</v>
      </c>
      <c r="F10" s="43" t="s">
        <v>0</v>
      </c>
      <c r="G10" s="10"/>
      <c r="H10" s="17"/>
      <c r="I10" s="29" t="s">
        <v>43</v>
      </c>
    </row>
    <row r="11" spans="2:10" ht="25.5" x14ac:dyDescent="0.25">
      <c r="B11" s="28" t="s">
        <v>17</v>
      </c>
      <c r="C11" s="9" t="s">
        <v>20</v>
      </c>
      <c r="D11" s="52" t="s">
        <v>32</v>
      </c>
      <c r="E11" s="10">
        <f>E6+E7+E8-E9-E10</f>
        <v>-100</v>
      </c>
      <c r="F11" s="17" t="s">
        <v>3</v>
      </c>
      <c r="G11" s="10">
        <f>POWER(10,E11/10)</f>
        <v>1E-10</v>
      </c>
      <c r="H11" s="17" t="s">
        <v>2</v>
      </c>
      <c r="I11" s="46" t="s">
        <v>45</v>
      </c>
      <c r="J11" s="45"/>
    </row>
    <row r="12" spans="2:10" x14ac:dyDescent="0.25">
      <c r="B12" s="30" t="s">
        <v>55</v>
      </c>
      <c r="C12" s="11" t="s">
        <v>10</v>
      </c>
      <c r="D12" s="53" t="s">
        <v>33</v>
      </c>
      <c r="E12" s="12">
        <v>8</v>
      </c>
      <c r="F12" s="18" t="s">
        <v>0</v>
      </c>
      <c r="G12" s="12"/>
      <c r="H12" s="18"/>
      <c r="I12" s="31"/>
    </row>
    <row r="13" spans="2:10" x14ac:dyDescent="0.25">
      <c r="B13" s="30" t="s">
        <v>13</v>
      </c>
      <c r="C13" s="11" t="s">
        <v>11</v>
      </c>
      <c r="D13" s="53" t="s">
        <v>34</v>
      </c>
      <c r="E13" s="12">
        <f>-121+E12</f>
        <v>-113</v>
      </c>
      <c r="F13" s="18" t="s">
        <v>3</v>
      </c>
      <c r="G13" s="12">
        <f>POWER(10,E13/10)</f>
        <v>5.0118723362726945E-12</v>
      </c>
      <c r="H13" s="18" t="s">
        <v>2</v>
      </c>
      <c r="I13" s="31" t="s">
        <v>35</v>
      </c>
    </row>
    <row r="14" spans="2:10" ht="28.5" x14ac:dyDescent="0.25">
      <c r="B14" s="32" t="s">
        <v>18</v>
      </c>
      <c r="C14" s="13" t="s">
        <v>21</v>
      </c>
      <c r="D14" s="54" t="s">
        <v>36</v>
      </c>
      <c r="E14" s="15">
        <f>10*LOG10(G14)</f>
        <v>-100.22330672735791</v>
      </c>
      <c r="F14" s="19" t="s">
        <v>3</v>
      </c>
      <c r="G14" s="10">
        <f>G11-G13</f>
        <v>9.4988127663727304E-11</v>
      </c>
      <c r="H14" s="17" t="s">
        <v>2</v>
      </c>
      <c r="I14" s="56" t="s">
        <v>42</v>
      </c>
    </row>
    <row r="15" spans="2:10" ht="25.5" x14ac:dyDescent="0.25">
      <c r="B15" s="32" t="s">
        <v>19</v>
      </c>
      <c r="C15" s="13" t="s">
        <v>22</v>
      </c>
      <c r="D15" s="54" t="s">
        <v>37</v>
      </c>
      <c r="E15" s="14">
        <f>E14+E9</f>
        <v>-94.223306727357908</v>
      </c>
      <c r="F15" s="19" t="s">
        <v>3</v>
      </c>
      <c r="G15" s="20"/>
      <c r="H15" s="19"/>
      <c r="I15" s="56" t="s">
        <v>46</v>
      </c>
    </row>
    <row r="16" spans="2:10" x14ac:dyDescent="0.25">
      <c r="B16" s="33"/>
      <c r="C16" s="5"/>
      <c r="D16" s="50"/>
      <c r="E16" s="6"/>
      <c r="F16" s="5"/>
      <c r="G16" s="5"/>
      <c r="H16" s="5"/>
      <c r="I16" s="25"/>
    </row>
    <row r="17" spans="2:9" x14ac:dyDescent="0.25">
      <c r="B17" s="26" t="s">
        <v>8</v>
      </c>
      <c r="C17" s="5"/>
      <c r="D17" s="50"/>
      <c r="E17" s="6"/>
      <c r="F17" s="5"/>
      <c r="G17" s="5"/>
      <c r="H17" s="5"/>
      <c r="I17" s="25"/>
    </row>
    <row r="18" spans="2:9" ht="25.5" x14ac:dyDescent="0.25">
      <c r="B18" s="59" t="s">
        <v>57</v>
      </c>
      <c r="C18" s="7" t="s">
        <v>5</v>
      </c>
      <c r="D18" s="51" t="s">
        <v>38</v>
      </c>
      <c r="E18" s="44">
        <v>20</v>
      </c>
      <c r="F18" s="42" t="s">
        <v>0</v>
      </c>
      <c r="G18" s="8"/>
      <c r="H18" s="16"/>
      <c r="I18" s="27" t="s">
        <v>50</v>
      </c>
    </row>
    <row r="19" spans="2:9" ht="25.5" x14ac:dyDescent="0.25">
      <c r="B19" s="28" t="s">
        <v>58</v>
      </c>
      <c r="C19" s="9" t="s">
        <v>9</v>
      </c>
      <c r="D19" s="52" t="s">
        <v>39</v>
      </c>
      <c r="E19" s="15">
        <f>E6+E8-E9-E18</f>
        <v>-111</v>
      </c>
      <c r="F19" s="17" t="s">
        <v>3</v>
      </c>
      <c r="G19" s="10">
        <f>POWER(10,E19/10)</f>
        <v>7.9432823472428101E-12</v>
      </c>
      <c r="H19" s="17" t="s">
        <v>2</v>
      </c>
      <c r="I19" s="57" t="s">
        <v>47</v>
      </c>
    </row>
    <row r="20" spans="2:9" ht="28.5" x14ac:dyDescent="0.25">
      <c r="B20" s="32" t="s">
        <v>52</v>
      </c>
      <c r="C20" s="13" t="s">
        <v>24</v>
      </c>
      <c r="D20" s="54" t="s">
        <v>40</v>
      </c>
      <c r="E20" s="15">
        <f>10*LOG10(G20)</f>
        <v>-100.60256942144471</v>
      </c>
      <c r="F20" s="19" t="s">
        <v>3</v>
      </c>
      <c r="G20" s="10">
        <f>G14-G19</f>
        <v>8.7044845316484488E-11</v>
      </c>
      <c r="H20" s="17" t="s">
        <v>2</v>
      </c>
      <c r="I20" s="56" t="s">
        <v>48</v>
      </c>
    </row>
    <row r="21" spans="2:9" ht="26.25" thickBot="1" x14ac:dyDescent="0.3">
      <c r="B21" s="34" t="s">
        <v>51</v>
      </c>
      <c r="C21" s="35" t="s">
        <v>23</v>
      </c>
      <c r="D21" s="55" t="s">
        <v>41</v>
      </c>
      <c r="E21" s="36">
        <f>E20+E9</f>
        <v>-94.602569421444713</v>
      </c>
      <c r="F21" s="37" t="s">
        <v>3</v>
      </c>
      <c r="G21" s="38"/>
      <c r="H21" s="39"/>
      <c r="I21" s="58" t="s">
        <v>49</v>
      </c>
    </row>
    <row r="23" spans="2:9" x14ac:dyDescent="0.25">
      <c r="B23" s="61" t="s">
        <v>60</v>
      </c>
    </row>
    <row r="24" spans="2:9" x14ac:dyDescent="0.25">
      <c r="B24" s="61" t="s">
        <v>61</v>
      </c>
    </row>
    <row r="25" spans="2:9" x14ac:dyDescent="0.25">
      <c r="B25" s="61" t="s">
        <v>62</v>
      </c>
    </row>
    <row r="26" spans="2:9" x14ac:dyDescent="0.25">
      <c r="B26" s="61" t="s">
        <v>63</v>
      </c>
    </row>
    <row r="27" spans="2:9" x14ac:dyDescent="0.25">
      <c r="B27" s="61" t="s">
        <v>64</v>
      </c>
    </row>
    <row r="28" spans="2:9" x14ac:dyDescent="0.25">
      <c r="B28" s="61" t="s">
        <v>65</v>
      </c>
    </row>
    <row r="29" spans="2:9" x14ac:dyDescent="0.25">
      <c r="B29" s="61" t="s">
        <v>66</v>
      </c>
    </row>
    <row r="30" spans="2:9" x14ac:dyDescent="0.25">
      <c r="B30" s="61" t="s">
        <v>67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Blad3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d.martens</dc:creator>
  <cp:lastModifiedBy>Thomas Weber</cp:lastModifiedBy>
  <dcterms:created xsi:type="dcterms:W3CDTF">2014-01-04T17:06:29Z</dcterms:created>
  <dcterms:modified xsi:type="dcterms:W3CDTF">2015-05-26T11:54:19Z</dcterms:modified>
</cp:coreProperties>
</file>